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atrycja\2021\6) ZAPYTANIA OFERTOWE  2021\1) Żywność\II etap 2021\SP1\"/>
    </mc:Choice>
  </mc:AlternateContent>
  <bookViews>
    <workbookView xWindow="0" yWindow="0" windowWidth="24000" windowHeight="9330" activeTab="7"/>
  </bookViews>
  <sheets>
    <sheet name="Część nr I" sheetId="1" r:id="rId1"/>
    <sheet name="Część nr II" sheetId="2" r:id="rId2"/>
    <sheet name="Część nr III" sheetId="3" r:id="rId3"/>
    <sheet name="Część nr IV" sheetId="4" r:id="rId4"/>
    <sheet name="Część nr V" sheetId="5" r:id="rId5"/>
    <sheet name="Część nr VI" sheetId="6" r:id="rId6"/>
    <sheet name="Część nr VII" sheetId="7" r:id="rId7"/>
    <sheet name="Część VIII" sheetId="9" r:id="rId8"/>
  </sheets>
  <calcPr calcId="162913"/>
  <extLst>
    <ext uri="GoogleSheetsCustomDataVersion1">
      <go:sheetsCustomData xmlns:go="http://customooxmlschemas.google.com/" r:id="rId9" roundtripDataSignature="AMtx7mgXMbV8b37oP6g60DoF/++uN+n6/g=="/>
    </ext>
  </extLst>
</workbook>
</file>

<file path=xl/calcChain.xml><?xml version="1.0" encoding="utf-8"?>
<calcChain xmlns="http://schemas.openxmlformats.org/spreadsheetml/2006/main">
  <c r="K15" i="9" l="1"/>
  <c r="K14" i="7"/>
  <c r="K15" i="7"/>
  <c r="K16" i="7"/>
  <c r="K17" i="7"/>
  <c r="K18" i="7"/>
  <c r="K19" i="7"/>
  <c r="K20" i="7"/>
  <c r="K21" i="7"/>
  <c r="K22" i="7"/>
  <c r="K23" i="7"/>
  <c r="K24" i="7"/>
  <c r="K25" i="7"/>
  <c r="K26" i="7"/>
  <c r="K13" i="7"/>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21" i="6"/>
  <c r="K13" i="5"/>
  <c r="K14" i="5"/>
  <c r="L14" i="5" s="1"/>
  <c r="K15" i="5"/>
  <c r="K12" i="5"/>
  <c r="K15" i="4"/>
  <c r="K16" i="4"/>
  <c r="K17" i="4"/>
  <c r="K18" i="4"/>
  <c r="K19" i="4"/>
  <c r="K20" i="4"/>
  <c r="K21" i="4"/>
  <c r="K22" i="4"/>
  <c r="K23" i="4"/>
  <c r="K24" i="4"/>
  <c r="K14" i="4"/>
  <c r="L14" i="1"/>
  <c r="L15" i="1"/>
  <c r="L16" i="1"/>
  <c r="L17" i="1"/>
  <c r="L18" i="1"/>
  <c r="L13" i="1"/>
  <c r="K14" i="1"/>
  <c r="K15" i="1"/>
  <c r="K16" i="1"/>
  <c r="K17" i="1"/>
  <c r="K18" i="1"/>
  <c r="K13" i="1"/>
  <c r="H25" i="4"/>
  <c r="L18" i="3"/>
  <c r="H12" i="3"/>
  <c r="H13" i="3"/>
  <c r="H14" i="3"/>
  <c r="H15" i="3"/>
  <c r="H16" i="3"/>
  <c r="H17" i="3"/>
  <c r="H11" i="3"/>
  <c r="H18" i="3" s="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L48" i="2" s="1"/>
  <c r="K49" i="2"/>
  <c r="K50" i="2"/>
  <c r="K14"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9" i="2"/>
  <c r="J50" i="2"/>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21" i="6"/>
  <c r="L13" i="5"/>
  <c r="L15" i="5"/>
  <c r="L12" i="5"/>
  <c r="J23" i="4"/>
  <c r="H23" i="4"/>
  <c r="L23" i="4"/>
  <c r="L15" i="9" l="1"/>
  <c r="L16" i="9" s="1"/>
  <c r="J15" i="9"/>
  <c r="J16" i="9" s="1"/>
  <c r="I15" i="9"/>
  <c r="L23" i="7" l="1"/>
  <c r="L24" i="7"/>
  <c r="L25" i="7"/>
  <c r="J23" i="7"/>
  <c r="J24" i="7"/>
  <c r="J25" i="7"/>
  <c r="I23" i="7"/>
  <c r="I24" i="7"/>
  <c r="I25" i="7"/>
  <c r="L26" i="7"/>
  <c r="J26" i="7"/>
  <c r="I26" i="7"/>
  <c r="L22" i="7"/>
  <c r="J22" i="7"/>
  <c r="I22" i="7"/>
  <c r="L21" i="7"/>
  <c r="J21" i="7"/>
  <c r="I21" i="7"/>
  <c r="L20" i="7"/>
  <c r="J20" i="7"/>
  <c r="I20" i="7"/>
  <c r="L19" i="7"/>
  <c r="L18" i="7"/>
  <c r="J18" i="7"/>
  <c r="I18" i="7"/>
  <c r="L17" i="7"/>
  <c r="J17" i="7"/>
  <c r="I17" i="7"/>
  <c r="L16" i="7"/>
  <c r="J16" i="7"/>
  <c r="I16" i="7"/>
  <c r="L15" i="7"/>
  <c r="J15" i="7"/>
  <c r="I15" i="7"/>
  <c r="L14" i="7"/>
  <c r="J14" i="7"/>
  <c r="I14" i="7"/>
  <c r="L13" i="7"/>
  <c r="J13" i="7"/>
  <c r="J27" i="7" s="1"/>
  <c r="I13" i="7"/>
  <c r="L27" i="7" l="1"/>
  <c r="J52" i="6" l="1"/>
  <c r="I52" i="6"/>
  <c r="J53" i="6"/>
  <c r="I53"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J54" i="6" s="1"/>
  <c r="I22" i="6"/>
  <c r="L54" i="6"/>
  <c r="J21" i="6"/>
  <c r="I21" i="6"/>
  <c r="H15" i="5" l="1"/>
  <c r="J15" i="5"/>
  <c r="H14" i="5"/>
  <c r="J14" i="5"/>
  <c r="H13" i="5"/>
  <c r="H16" i="5" s="1"/>
  <c r="J13" i="5"/>
  <c r="H12" i="5"/>
  <c r="J12" i="5"/>
  <c r="L16" i="5" l="1"/>
  <c r="H24" i="4"/>
  <c r="L24" i="4" s="1"/>
  <c r="J24" i="4"/>
  <c r="H22" i="4"/>
  <c r="L22" i="4" s="1"/>
  <c r="J22" i="4"/>
  <c r="H21" i="4"/>
  <c r="L21" i="4" s="1"/>
  <c r="J21" i="4"/>
  <c r="H20" i="4"/>
  <c r="L20" i="4" s="1"/>
  <c r="J20" i="4"/>
  <c r="H19" i="4"/>
  <c r="L19" i="4" s="1"/>
  <c r="J19" i="4"/>
  <c r="H18" i="4"/>
  <c r="L18" i="4" s="1"/>
  <c r="J18" i="4"/>
  <c r="H17" i="4"/>
  <c r="L17" i="4" s="1"/>
  <c r="J17" i="4"/>
  <c r="H16" i="4"/>
  <c r="L16" i="4" s="1"/>
  <c r="J16" i="4"/>
  <c r="H15" i="4"/>
  <c r="J15" i="4"/>
  <c r="H14" i="4"/>
  <c r="J14" i="4"/>
  <c r="L15" i="4" l="1"/>
  <c r="L14" i="4"/>
  <c r="J17" i="3"/>
  <c r="J16" i="3"/>
  <c r="J15" i="3"/>
  <c r="J14" i="3"/>
  <c r="J13" i="3"/>
  <c r="J12" i="3"/>
  <c r="J11" i="3"/>
  <c r="H50" i="2"/>
  <c r="L50" i="2" s="1"/>
  <c r="H49" i="2"/>
  <c r="L49" i="2" s="1"/>
  <c r="H47" i="2"/>
  <c r="L47" i="2" s="1"/>
  <c r="H46" i="2"/>
  <c r="L46" i="2" s="1"/>
  <c r="H45" i="2"/>
  <c r="L45" i="2" s="1"/>
  <c r="H44" i="2"/>
  <c r="L44" i="2" s="1"/>
  <c r="H43" i="2"/>
  <c r="L43" i="2" s="1"/>
  <c r="H42" i="2"/>
  <c r="L42" i="2" s="1"/>
  <c r="H41" i="2"/>
  <c r="L41" i="2" s="1"/>
  <c r="H40" i="2"/>
  <c r="L40" i="2" s="1"/>
  <c r="H39" i="2"/>
  <c r="L39" i="2" s="1"/>
  <c r="H38" i="2"/>
  <c r="L38" i="2" s="1"/>
  <c r="H37" i="2"/>
  <c r="L37" i="2" s="1"/>
  <c r="H36" i="2"/>
  <c r="L36" i="2" s="1"/>
  <c r="H35" i="2"/>
  <c r="L35" i="2" s="1"/>
  <c r="H34" i="2"/>
  <c r="L34" i="2" s="1"/>
  <c r="H33" i="2"/>
  <c r="L33" i="2" s="1"/>
  <c r="H32" i="2"/>
  <c r="L32" i="2" s="1"/>
  <c r="H31" i="2"/>
  <c r="L31" i="2" s="1"/>
  <c r="H30" i="2"/>
  <c r="L30" i="2" s="1"/>
  <c r="H29" i="2"/>
  <c r="L29" i="2" s="1"/>
  <c r="H28" i="2"/>
  <c r="L28" i="2" s="1"/>
  <c r="H27" i="2"/>
  <c r="L27" i="2" s="1"/>
  <c r="H26" i="2"/>
  <c r="L26" i="2" s="1"/>
  <c r="H25" i="2"/>
  <c r="L25" i="2" s="1"/>
  <c r="H24" i="2"/>
  <c r="L24" i="2" s="1"/>
  <c r="H23" i="2"/>
  <c r="L23" i="2" s="1"/>
  <c r="H22" i="2"/>
  <c r="L22" i="2" s="1"/>
  <c r="H21" i="2"/>
  <c r="L21" i="2" s="1"/>
  <c r="H20" i="2"/>
  <c r="L20" i="2" s="1"/>
  <c r="H19" i="2"/>
  <c r="L19" i="2" s="1"/>
  <c r="H18" i="2"/>
  <c r="L18" i="2" s="1"/>
  <c r="H17" i="2"/>
  <c r="L17" i="2" s="1"/>
  <c r="H16" i="2"/>
  <c r="L16" i="2" s="1"/>
  <c r="H15" i="2"/>
  <c r="L15" i="2" s="1"/>
  <c r="H14" i="2"/>
  <c r="K12" i="3" l="1"/>
  <c r="L12" i="3" s="1"/>
  <c r="K14" i="3"/>
  <c r="L14" i="3" s="1"/>
  <c r="K16" i="3"/>
  <c r="L16" i="3" s="1"/>
  <c r="K11" i="3"/>
  <c r="L11" i="3" s="1"/>
  <c r="K13" i="3"/>
  <c r="L13" i="3" s="1"/>
  <c r="K15" i="3"/>
  <c r="L15" i="3" s="1"/>
  <c r="K17" i="3"/>
  <c r="L17" i="3" s="1"/>
  <c r="L25" i="4"/>
  <c r="H51" i="2"/>
  <c r="L14" i="2"/>
  <c r="L51" i="2" s="1"/>
  <c r="J18" i="1"/>
  <c r="H18" i="1"/>
  <c r="J17" i="1"/>
  <c r="H17" i="1"/>
  <c r="J16" i="1"/>
  <c r="H16" i="1"/>
  <c r="J15" i="1"/>
  <c r="H15" i="1"/>
  <c r="J14" i="1"/>
  <c r="H14" i="1"/>
  <c r="J13" i="1"/>
  <c r="H13" i="1"/>
  <c r="H19" i="1" s="1"/>
  <c r="L19" i="1" l="1"/>
</calcChain>
</file>

<file path=xl/sharedStrings.xml><?xml version="1.0" encoding="utf-8"?>
<sst xmlns="http://schemas.openxmlformats.org/spreadsheetml/2006/main" count="566" uniqueCount="259">
  <si>
    <t xml:space="preserve">Załącznik nr  3 </t>
  </si>
  <si>
    <t>…………………………………</t>
  </si>
  <si>
    <t>pieczęć wykonawcy</t>
  </si>
  <si>
    <t>Formularz cenowy</t>
  </si>
  <si>
    <t xml:space="preserve">Część nr I zamówienia:  Pieczywo,  świeże wyroby piekarskie </t>
  </si>
  <si>
    <t>CPV - 15810000-9</t>
  </si>
  <si>
    <t>Lp.</t>
  </si>
  <si>
    <t>Nazwa produktu</t>
  </si>
  <si>
    <t>Kod CPV</t>
  </si>
  <si>
    <t>Jednostka miary</t>
  </si>
  <si>
    <t>Ilość</t>
  </si>
  <si>
    <t>Oferowany produkt*</t>
  </si>
  <si>
    <t>Cena jednostkowa netto</t>
  </si>
  <si>
    <t>Wartość netto</t>
  </si>
  <si>
    <t>Stawka podatku VAT  (%)</t>
  </si>
  <si>
    <t>Wartość VAT</t>
  </si>
  <si>
    <t>Cena jednostkowa brutto</t>
  </si>
  <si>
    <t xml:space="preserve">Wartość brutto </t>
  </si>
  <si>
    <t> Chleb pszenno-żytni, krojony, pakowany, o wadze ok.  700 g</t>
  </si>
  <si>
    <t>15811000-6</t>
  </si>
  <si>
    <t>sztuka</t>
  </si>
  <si>
    <t>Chleb razowy zwykły, krojony, pakowany, o wadze ok. 600 g</t>
  </si>
  <si>
    <t>Bułka zwykła pszenna o wadze ok. 100 g</t>
  </si>
  <si>
    <t>Bułka tarta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opakowanie ok. 500 g</t>
  </si>
  <si>
    <t>Pączki  z marmoladą, tradycyjne  waga  50- 60 g</t>
  </si>
  <si>
    <t>15812100-4</t>
  </si>
  <si>
    <t xml:space="preserve">Drożdżówki  z nadzieniem z różnym nadzieniem  wadze 80-100 g </t>
  </si>
  <si>
    <t>15812122-4</t>
  </si>
  <si>
    <t>Razem</t>
  </si>
  <si>
    <t>X</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</si>
  <si>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</si>
  <si>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</si>
  <si>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t>
  </si>
  <si>
    <t>………………………………………………………………..</t>
  </si>
  <si>
    <t>miejscowość, data</t>
  </si>
  <si>
    <t xml:space="preserve">(pieczęć i podpis(y) osób(y) uprawnionych do reprezentacji Wykonawcy </t>
  </si>
  <si>
    <t>ZOJO.261.1.2.2021</t>
  </si>
  <si>
    <t>Załącznik nr  3</t>
  </si>
  <si>
    <t>Część nr II zamówienia:  Różne produkty spożywcze</t>
  </si>
  <si>
    <t>CPV 15800000-6</t>
  </si>
  <si>
    <t>Stawka  podatku VAT (%)</t>
  </si>
  <si>
    <t xml:space="preserve">Bazylia suszona  opakowanie jednostkowe  10g, bez obcych zapachów, </t>
  </si>
  <si>
    <t>15870000-7</t>
  </si>
  <si>
    <t>Cukier  kryształ pakowany w torebki o pojemości ok.. 1 kg, kat. I</t>
  </si>
  <si>
    <t>15831000-2</t>
  </si>
  <si>
    <t>kg</t>
  </si>
  <si>
    <t>Cukier puder pakowany w torebki o wadze minimum 500 g</t>
  </si>
  <si>
    <t xml:space="preserve">Cukier waniliowy syntetycznie aromatyzowany o smaku waniliowym, przyprawa do ciast, deserów i potraw słodkich w opakownaiu jednostkowym - torebka o wadze minimum 16 g, </t>
  </si>
  <si>
    <t>Cynamon mielony- bez obcych zapachów,opakowanie jednostkowe ok. 16 g</t>
  </si>
  <si>
    <t>15872000-1</t>
  </si>
  <si>
    <t xml:space="preserve">Dżem wiśniowy niskosłodzony o zawartości cukru nie większej niż 36 g na 100 g produktu, w słoikach o pojemności ok. 270 -280 g </t>
  </si>
  <si>
    <t>15332290-3</t>
  </si>
  <si>
    <t>Kasza jęczmienna  średnia, perłowa mazurska, po ugotowaniu powinna być sypka i nie powinna się sklejać, w opakowaniach o masie  ok. 1 kg</t>
  </si>
  <si>
    <t>15613100-9</t>
  </si>
  <si>
    <t>Kasza manna zwykła,  opakowanie jednostkowe o wadze ok. 500g</t>
  </si>
  <si>
    <t>Kminek ziarnisty-bez obcych zapachów, opakowanie jednostkowe ok.20 g</t>
  </si>
  <si>
    <t>Koncentrat pomidorowy  konsystencja stała w formie pasty, kolor czerwony, zawartość ekstraktu pomidorowego min. 30%, opakowanie jednostkowe: słoik  ok. 200 g</t>
  </si>
  <si>
    <t>15331427-6</t>
  </si>
  <si>
    <t>Kwasek cytrynowy  , konsystencja - kryształy sypkie, bez zlepów i grudek lub proszek;barwa - kryształy bezbarwne lub proszek biały; smak - silnie kwaśny;  opakowanie jednostkowe torebka pergaminowa o wadze minimum 20 g</t>
  </si>
  <si>
    <t>15890000-3</t>
  </si>
  <si>
    <t xml:space="preserve">Liść laurowy konsystencja -łamliwa, zapach- swoisty, bez zapachów obcych, smak - gorzki, bez posmaków obcych, opakowanie z foli wielowarstwowej o wadze minimum 6 g </t>
  </si>
  <si>
    <t>15871000-4</t>
  </si>
  <si>
    <t>Lubczyk bez obcych zapachów, w opakowaniach jednostkowych  ok. 10 g</t>
  </si>
  <si>
    <t>Majeranek otarty aromatyczny, gorzki smak, opakowanie jednostkowe ok. 8 g</t>
  </si>
  <si>
    <t>Mąka poznańska pszenna, typ 500 opakowanie jednostkowe 1kg</t>
  </si>
  <si>
    <t>15612100-2</t>
  </si>
  <si>
    <r>
      <rPr>
        <sz val="8"/>
        <color rgb="FF000000"/>
        <rFont val="Arial"/>
        <family val="2"/>
        <charset val="238"/>
      </rPr>
      <t xml:space="preserve">Makaron  typ </t>
    </r>
    <r>
      <rPr>
        <sz val="8"/>
        <color rgb="FF000000"/>
        <rFont val="Arial"/>
        <family val="2"/>
        <charset val="238"/>
      </rPr>
      <t>nitka (grubsza) makaron 4 - jajeczny,</t>
    </r>
    <r>
      <rPr>
        <sz val="8"/>
        <color rgb="FF000000"/>
        <rFont val="Arial"/>
        <family val="2"/>
        <charset val="238"/>
      </rPr>
      <t xml:space="preserve">  opakowanie jednostkowe ok.  1 kg, po ugotowaniu konsystencja stała nie powinien się sklejać, bez dodatków i ulepszaczy, </t>
    </r>
  </si>
  <si>
    <t>15851100-9</t>
  </si>
  <si>
    <r>
      <rPr>
        <sz val="8"/>
        <color rgb="FF000000"/>
        <rFont val="Arial"/>
        <family val="2"/>
        <charset val="238"/>
      </rPr>
      <t xml:space="preserve">Makaron  typ </t>
    </r>
    <r>
      <rPr>
        <sz val="8"/>
        <color rgb="FF000000"/>
        <rFont val="Arial"/>
        <family val="2"/>
        <charset val="238"/>
      </rPr>
      <t>świdreki,</t>
    </r>
    <r>
      <rPr>
        <sz val="8"/>
        <color rgb="FF000000"/>
        <rFont val="Arial"/>
        <family val="2"/>
        <charset val="238"/>
      </rPr>
      <t xml:space="preserve">  jajeczny, opakowanie jednostkowe ok.  1 kg, po ugotowaniu konsystencja stała nie powinien się sklejać, bez dodatków i ulepszaczy, </t>
    </r>
  </si>
  <si>
    <t>Makaron spaghetti, po ugotowaniu konsystencja stała nie powinien się sklejać, bez dodatków i ulepszaczy, o opakowanie jednoskowe ok.  500 g</t>
  </si>
  <si>
    <t xml:space="preserve">Mąka ziemniaczana, opakowanie jednostkowe ok. 500 g </t>
  </si>
  <si>
    <t>15620000-0</t>
  </si>
  <si>
    <t>Musztarda stołowa, konsystencja gęsta, kolor odpowiedni dla danego surowca, gęsta konsystencja, stonowana barwa musztardy, wykonana na bazie naturalnych surowców, nie zawierająca konserwantów i sztucznych barwników, opakowania jednostkowe od 175 gdo  200 g</t>
  </si>
  <si>
    <t>15871250-1</t>
  </si>
  <si>
    <t xml:space="preserve">Soczek  wieloowocowy  opakowanie kartonik o poj. ok.  200 ml </t>
  </si>
  <si>
    <t>15982000-5</t>
  </si>
  <si>
    <t>Ocet spirytusowy 10 %  opakowanie jednostkowe ok. 0,5 l</t>
  </si>
  <si>
    <t>15871110-8</t>
  </si>
  <si>
    <t xml:space="preserve">Olej roślinny, rafinowany  o zawartości  kwasów  jednonienasyconych powyżej 50 %, zawartości kwasów wielonienasyconych poniżej 40%,opakowania butelki plastikowe  1 l  
</t>
  </si>
  <si>
    <t>15411100-3</t>
  </si>
  <si>
    <t>litr</t>
  </si>
  <si>
    <t>Papryka mielona naturalna, słodka, z wysuszonych i zmielonych owoców papryki, opakowanie typu tripleks jednostkowe o wadze minimum 20 g</t>
  </si>
  <si>
    <t xml:space="preserve">Ryż biały, ziarno ryżu długie preparowane termicznie (100%), po ugotowaniu sypkie, lekkie, puszyste, niesklejone, ziarna powinny się rozdzielać,  w opakowaniu jednostkowym o wadze  ok. 1kg </t>
  </si>
  <si>
    <t>15611000-4</t>
  </si>
  <si>
    <t>Seler konserwowy, cięty, w opakowaniach szklanych - słoik, o wadze od  860 g - 900 g</t>
  </si>
  <si>
    <t>15331400-1</t>
  </si>
  <si>
    <t>Sól  sodowo-potasowa biała, opakowanie jednostkowe o wadze  - 1 kg,</t>
  </si>
  <si>
    <t>15872400-5</t>
  </si>
  <si>
    <t>Makaron penne 1kg</t>
  </si>
  <si>
    <t>Lubczyk bez obcych zapachów opak jednostkowe do 20 g</t>
  </si>
  <si>
    <t>Pieprz czarny mielony,  wyrazisty smak opakowanie jednostkowe o wadze do 15 g</t>
  </si>
  <si>
    <t>15872100-2</t>
  </si>
  <si>
    <t xml:space="preserve">Ziele angielskie owoc, w opakowaniach jednostkowych do 15 g </t>
  </si>
  <si>
    <t>15872300-4</t>
  </si>
  <si>
    <t xml:space="preserve">Żurek  w płynie skład: mąka żytnia,mąka pszenna,  opakowanie butelka o pojemności ok. 0,50 l </t>
  </si>
  <si>
    <t xml:space="preserve">15851000-8 </t>
  </si>
  <si>
    <t xml:space="preserve">Ogórki konserwowe powierzchnia ogórków wolna od uszkodzeń mechanicznych i plam chorobowych, kształt możliwie prosty, jędrne, chrupkie; barwa na powierzchni oliwkowo-zielona, dopuszczalnie białe przebarwienia;  opakowanie - słoiki szklane o pojemności 880 ml do 1 l; </t>
  </si>
  <si>
    <t>15331500-2</t>
  </si>
  <si>
    <t xml:space="preserve">Drożdże w opakowaniu jednostkowym o wadze ok. 100 g </t>
  </si>
  <si>
    <t xml:space="preserve">15899000-6  </t>
  </si>
  <si>
    <t>Pieprz ziołowy</t>
  </si>
  <si>
    <t xml:space="preserve"> Przyprawa typu Imbir mielony</t>
  </si>
  <si>
    <t>Przyprawa typu Papryka ostra w proszku</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</si>
  <si>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jednostkach (Dz. U. z 2016 poz. 1154)</t>
  </si>
  <si>
    <t>Część nr III zamówienia: Produkty mleczarskie, jaja</t>
  </si>
  <si>
    <t>CPV 15500000-3; CPV 03142500-3</t>
  </si>
  <si>
    <t>Oferowany produkt</t>
  </si>
  <si>
    <t>Stawka VAT</t>
  </si>
  <si>
    <t xml:space="preserve">Jogurt naturalny  struktura i konsystencja – jednolita, bez grudek, lekko luźna, barwa charakterystyczna dla użytych składników, smak i zapach – czysty, łagodny, lekko kwaśny, bez obcych posmaków i zapachów,bez konserwantów,  o zawartości  nie więcej  niż 3% tłuszczu  opakowanie kubek o poj. 370 g </t>
  </si>
  <si>
    <t>15551320-4</t>
  </si>
  <si>
    <t xml:space="preserve">Masło pełnotłuste,  masło nie solone w kostkach o wadze ok. 200 g,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</si>
  <si>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15530000-2</t>
  </si>
  <si>
    <t xml:space="preserve">Mleko o zawartości 2% tłuszczu, normalizowane, pasteryzowane, opakowanie bezpośrednie: butelka 1000 ml, wygląd i barwa jednolita, smak i zapach czysty bez obcych posmaków i zapachów, barwa jasnokremowa, konsystencja płynna. </t>
  </si>
  <si>
    <t>15511000-3</t>
  </si>
  <si>
    <t>Maślanka naturalna  pasteryzowana, mleko pasteryzowane, mleko odtłuszczone w proszku, żywe kultury bakterii mlekowych zawierająca nie więcej niż 10 g curków w 100 ml,  5% tłuszczu , opakowanie kartonowe ok.  1 l</t>
  </si>
  <si>
    <t>15551500-0</t>
  </si>
  <si>
    <t xml:space="preserve">Ser twarogowy półtłusty nie mielony, smak: czysty, łagodny, lekko kwaśny, posmak pasteryzacji, zapach: pasteryzacji, bez obcych zapachów, konsystencja: jednolita, zwarta, bez grudek, lekko luźna, barwa: biała do lekko kremowej, jednolita w całej masie, </t>
  </si>
  <si>
    <t>15542100-0</t>
  </si>
  <si>
    <t xml:space="preserve">Śmietana 18%, do zup i sosów homogenizowana, bez konserwantów , smak: lekko kwaśny, kremowy, zapach: czysty, bez obcych zapachów, produkt o jednolitej, gęstej, kremowej konsystencji, dopuszcza się lekki podstój tłuszczu, barwa jednolita, biała z odcieniem jasnokremowym do kremowego, opakowanie jednostkowe w kubku o poj.  330 g, </t>
  </si>
  <si>
    <t>15512000-0</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</si>
  <si>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</si>
  <si>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03142500-3</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</si>
  <si>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jednostkach (Dz. U. z 2016 poz. 1154)</t>
  </si>
  <si>
    <t xml:space="preserve">Część nr IV zamówienia - Produkty mięsne (wieprzowe i wołowe)  </t>
  </si>
  <si>
    <t>CPV 15100000-9</t>
  </si>
  <si>
    <t>Stawka podatku VAT (%)</t>
  </si>
  <si>
    <t xml:space="preserve">Schab wieprzowy surowy bez kości -  z odcinka piersiowo-lędźwiowego tuszy, zaw. mięśnie: najdłuższy grzbietu, wielodzielny grzbietu, kolczasty i lędźwiowy większy, gruby, jednolity, soczysty mięsień otoczony błoną i niewielką ilością tłuszczu, barwa ciemnoróżowa, zapach - swoisty, charakterystyczny dla każdego rodzaju mięsa, konsystencja- jędrna, elastyczna, powierzchnia czysta, sucha, matowa, przekrój- lekko wilgotny, sok mięsny- przezroczystypowierzchnia czysta, nie zakrwawiona, bez przekrwień, zmiażdzonych kości, oślizgłości, nalotu pleśni, barwa mięsni różowa, zaw. tłuszczu nie większa niż 4%, klasa I  </t>
  </si>
  <si>
    <t>15113000-3</t>
  </si>
  <si>
    <t>Łopatka wieprzowa bez kości, skóry i golonki,  -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</si>
  <si>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 xml:space="preserve">Żeberka wieprzowe paski surowe kl. 1, mięso z kością, pochodzące z rozbioru młodych sztuk (przy żebrach powinna zostać cienka warstwa mięsa od boczku), pocięte na paski o szerokości ok. 8-10cm, powierzchnia czysta nie zakrwawiona, bez przekrwień, pomiażdżonych kości, nie dopuszcza się oślizłości, nalotu pleśni, barwa mięśni jasno różowa do czerwonej dopuszcza się zmatowienia, barwa tłuszczu biała z odcieniem kremowym lub lekko różowym, zapach swoisty charakterystyczny dla mięsa świeżego bez oznak zaparzenia i rozpoczynającego się psucia, 
</t>
  </si>
  <si>
    <t xml:space="preserve"> 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</si>
  <si>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 xml:space="preserve">Karkówka wieprzowa, bez kości, świeża,  kl. 1 - część zasadnicza wieprzowiny, odcięta z odcinka szyjnego półtuszy, odcięta w linii oddzielenia głowy (z przodu), w skład karkówki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
</t>
  </si>
  <si>
    <t>1511300-4</t>
  </si>
  <si>
    <t xml:space="preserve"> Podgardle wieprzowe  wędzone, z półtuszy wieprzowej, odcięte po liniach: od przodu po lini odcięcia głowy wzdłuż krawędzi dolnej szczęki, od góry po lini podziału tuszy, od tyłu cięciem prostopadłym do kręgosłupa, powierzchnia gładka, niezakrwawnina, niepostrzepiona, bez opiłków kości, przekrwień, głębszych pozacinań, powierzchnia tkanki mięsniowej i tłuszczowej połyskująca, sucha, lekko wilgotna, niedopuszczlna oślizgłość, nalot pleśni, mięsco czyste, bez sladów jakichkolwiek zanieczyszczeń, , barwa mięśni jasnorózowa do czerwonej, dopuszczalne zmatowienie, niedopuszczalny odcień szary lub zielonkawy, brwa tłuszczu biała z odcieniem kremowym lub lekko różowym, zapach swoisty, charakterystyczny dla mięsa świeżego, bez oznak zaparzenia, </t>
  </si>
  <si>
    <t>Antrykot wołowy z kością  - część zasadnicza wołowiny, mięso z górnej częsci piersiowej ćwierćtuszy przedniej z naturalnie przyległą powięzią podskórną, z dopuszczalna warstwą tłuszczu zewnetrznego do 1,5 cm, odcięte: od przodu - po lini między szóstym i siódmym kregiem piersiowym, od tyłu - po lini między ostatnim i przedostatnim kręgiem piersiowym, od dołu - po lini odcięcia szpondra; wskład antrykotu wchodza mięsnie - najdłuższy grzbietu między szóstym a trzynastym kręgiem piersiowym, górna część mięsi międzyżebrowych zewnętrznych i wewnętrznych, mięso pozbawione kości, mięso czyste, bez sladów zanieczyszczeń , barwa mięśni jasnoczerwona, czerwona, ciemnoczerwona do brązowo wiśniowej, dopuszczalne zmatowienie, barwa tłuszczu biała do jasnożółtej, konsystencja jędrna i elastyczna, swoisty, charaktertystyczny dla swieżego mięsa wołowego, bez oznak zaparzania i rozpoczynającego sie psucia, niedopuszczalny zapach obcy, powierzchnia sucha, dopuszczalna lekko wilgotna, gładka bez pomniażdzonych kości, głębszych pozacinań, niedopuszczalna oślizgłość, nalot pleśni, mięso kl. I</t>
  </si>
  <si>
    <t>15111100-0</t>
  </si>
  <si>
    <t>Kiełbasa typu zwyczajna ekstra, zawartość mięsa wieprzowego min. 60%  bez uleszaczy i konserwantów,  średnio rozdrobniona wędzona parzona.</t>
  </si>
  <si>
    <t>15131700-2</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</si>
  <si>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</si>
  <si>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15113000-4</t>
  </si>
  <si>
    <t xml:space="preserve">Żebra wołowe  mięso z kością,  pocięte na paski, powierzchnia czysta nie zakrwawiona, bez przekrwień, pomiażdżonych kości, nie dopuszcza się oślizłości, nalotu pleśni, mięso świeże, o barwie typowej dla danego gatunku mięsa, bez  przebarwień,  zapach swoisty charakterystyczny dla mięsa świeżego bez oznak zaparzenia i rozpoczynającego się psucia, </t>
  </si>
  <si>
    <t>15111000-9</t>
  </si>
  <si>
    <t>ZOJO.261.2.2021</t>
  </si>
  <si>
    <t>Kiełbasa swojska, zawartość mięsa wieprzowego min. 60%  bez uleszaczy i konserwantów,  średnio rozdrobniona wędzona parzona.</t>
  </si>
  <si>
    <t>Załącznik nr 3</t>
  </si>
  <si>
    <t>Część nr V zamówienia - Produkty mięsne (drób)</t>
  </si>
  <si>
    <t>CPV 15112000-6</t>
  </si>
  <si>
    <t>Oferowany produkt *</t>
  </si>
  <si>
    <t xml:space="preserve">Filet z piersi kurczaka mieso drobiowe z piersi kurczaka, bez kości klatki piersiowej, grzbietu i ścięgień, świeże ,nie mrożone, prawidłowo wykrwawione i odcięte, zapach naturalny dla mięsa drobiowego swieżego, powierzchnia czysta, gładka, niezakrwawiona, niepostrzepiona, bez opiłków kości i tłuszczu, </t>
  </si>
  <si>
    <t>15112000-6</t>
  </si>
  <si>
    <t xml:space="preserve">Udziec z kurczaka/ noga, mięso świeże, niemrożone, element tuszki kurczęcej, powierzchnia czysta, nie zakrwawiona, bez przekrwień, zmiażdzonych kości, bez oslizgłosci, nalotu pleśni. </t>
  </si>
  <si>
    <t>15112130-6</t>
  </si>
  <si>
    <t xml:space="preserve">Filet z piersi indyka, mieso drobiowe,świeże niemrozone, uzyskane z tusz indyczych, zawierające mięśnie piersiowe, bez kości klatki piersiowej, grzbietu i ścięgień,, prawidłowo wykrwawione i odcięte, zapach naturalny dla mięsa drobiowego świeżego, powierzchnia czysta, gładka, niezakrwawiona, niepostrzepiona, bez opiłków kości i tłuszczu, </t>
  </si>
  <si>
    <t>15112120-3</t>
  </si>
  <si>
    <t xml:space="preserve">Dramstiki drobiowe świeże, niemrożone, element tuszki kurczęcej, powierzchnia czysta, nie zakrwawiona, bez przekrwień, zmiażdzonych kości, bez oslizgłosci, nalotu pleśni. </t>
  </si>
  <si>
    <t xml:space="preserve">ZOJO.261.1.2.2021     </t>
  </si>
  <si>
    <t>Część nr VI  zamówienia- Warzywa i owoce</t>
  </si>
  <si>
    <t>CPV  03200000-3</t>
  </si>
  <si>
    <t>Burak czerwony świeży, bez liści, zdrowe, czysty, suchy, nienadmarznięty, bez śladów uszkodzeń mechanicznych</t>
  </si>
  <si>
    <t>03221111-7</t>
  </si>
  <si>
    <t>Banan gat. 1 - świeży, zdrowy, nienadmarznięty, czysty, o dobrym smaku, bez śladów uszkodzeń mechanicznych, małe owoce (1 szt. o wadze 100g-120g)</t>
  </si>
  <si>
    <t>03222111-4</t>
  </si>
  <si>
    <t>Cebula zdrowa, czysta, sucha, o dobrym smaku, nienadmarznięta, bez śladów uszkodzeń mechanicznych</t>
  </si>
  <si>
    <t>03221113-1</t>
  </si>
  <si>
    <t xml:space="preserve">Cytryna klasa: extra - świeża, soczysta, zdrowa, czysta, o dobrym smaku, nienadmarznięta, bez uszkodzeń mechanicznych, </t>
  </si>
  <si>
    <t>03222210-8</t>
  </si>
  <si>
    <t>Czosnek główki - zdrowy, świeży, czysty, suchy, o dobrym smaku, nienadmarznięty, bez śladów uszkodzeń mechanicznych</t>
  </si>
  <si>
    <t>03221110-0</t>
  </si>
  <si>
    <t>Fasola biała  typu "Piękny Jaś" nasiona suche, jednorodne odmiany, zdrowe, czyste bez śladów uszkodzeń mechanicznych</t>
  </si>
  <si>
    <t>03221213-2</t>
  </si>
  <si>
    <t>Groch żółty łuskany, połówki</t>
  </si>
  <si>
    <t xml:space="preserve">Gruszka świeża deserowa, gat. 1  - świeża, soczysta, zdrowa, czysta, o dobrym smaku, nienadmarznięta, bez śladów uszkodzeń mechanicznych, jednakowej wielkości                  </t>
  </si>
  <si>
    <t>03222322-6</t>
  </si>
  <si>
    <t>Jabłko krajowe, deserowe, jadalne,  świeże, soczyste, zdrowe, czyste, o dobrym smaku, nienadmarznięte, bez śladów uszkodzeń mechanicznych, jednakowych średnicach</t>
  </si>
  <si>
    <t>03222321-9</t>
  </si>
  <si>
    <t>Kapusta biała  głowiasta biała, zdrowa, czysta, świeża, bez śladów uszkodzeń mechanicznych</t>
  </si>
  <si>
    <t>03221410-3</t>
  </si>
  <si>
    <t>Kapusta biała młoda głowiasta biała, zdrowa, czysta, świeża, bez śladów uszkodzeń mechanicznych</t>
  </si>
  <si>
    <t>Kapusta czerwona gat. 1 - zdrowa, czysta, nienadmarznięta, bez śladów uszkodzeń mechanicznych, świeża</t>
  </si>
  <si>
    <t xml:space="preserve">Kapusta kiszona gat. 1 - o dobrym smaku, zapachu, nienadmarznięta, 
</t>
  </si>
  <si>
    <t>Kapusta pekińska  zdrowa, czysta, nienadmarznięta, bez śladów uszkodzeń mechanicznych</t>
  </si>
  <si>
    <t>Kiwi świeże, bez śladów zepsucia, jednakowej wielkości</t>
  </si>
  <si>
    <t>03222118-3</t>
  </si>
  <si>
    <t>Koperek - świeży, czysty, zdrowy, bez śladów uszkodzeń mechanicznych, w pęczkach</t>
  </si>
  <si>
    <t>03221300-9</t>
  </si>
  <si>
    <t>sztuka (pęczek)</t>
  </si>
  <si>
    <t xml:space="preserve">Mandarynka - świeża, bez pestek, soczysta, zdrowa, czysta, o dobrym smaku, nienadmarznięta, bez śladów uszkodzeń mechanicznych, o jednakowych średnicach </t>
  </si>
  <si>
    <t>03222240-7</t>
  </si>
  <si>
    <t xml:space="preserve">Marchew korzeń bez naci, świeża, zdrowa, czysta, sucha, nienadmarznięta, bez śladów uszkodzeń mechanicznych, </t>
  </si>
  <si>
    <t>03221112-4</t>
  </si>
  <si>
    <t>Natka pietruszki - świeża, czysta, zdrowa, bez śladów uszkodzeń mechanicznych, w pęczkach</t>
  </si>
  <si>
    <t xml:space="preserve">Nektarynka świeża, bez śladów zepsucia, </t>
  </si>
  <si>
    <t xml:space="preserve">03222200-5 </t>
  </si>
  <si>
    <t xml:space="preserve">Ogórek kiszony gat. 1 o dobrym smaku, zapachu, nienadmarznięty,
</t>
  </si>
  <si>
    <t>03221270-9</t>
  </si>
  <si>
    <t>Ogórek świeży (szklarniowy, gruntowy) zdrowy, czysty, suchy, nienadmarznięty, bez śladów uszkodzeń mechanicznych</t>
  </si>
  <si>
    <t>Papryka  czerwona świeża, zdrowa, czysta, sucha, o dobrym smaku, nienadmarznięta, bez śladów uszkodzeń mechanicznych</t>
  </si>
  <si>
    <t>03221230-7</t>
  </si>
  <si>
    <t>Pieczarki - zdrowe, czyste, świeże, nienadmarznięte, bez śladów uszkodzeń mechanicznych</t>
  </si>
  <si>
    <t>03221260-0</t>
  </si>
  <si>
    <t xml:space="preserve">Pietruszka korzeń świeży, zdrowy, czysty, suchy, nienadmarznięty, bez śladów uszkodzeń mechanicznych, </t>
  </si>
  <si>
    <t xml:space="preserve">Pomarańcza - świeża, soczysta, zdrowa, czysta, o dobrym smaku, nienadmarznięta, bez śladów uszkodzeń mechanicznych, o jednakowych średnicach </t>
  </si>
  <si>
    <t xml:space="preserve">03222220-1 </t>
  </si>
  <si>
    <t>Pomidor świeży  , zdrowy, czysty, suchy,  bez śladów uszkodzeń mechanicznych</t>
  </si>
  <si>
    <t>03221240-0</t>
  </si>
  <si>
    <t>Por - świeży, zdrowy, czysty, suchy, bez śladów uszkodzeń mechanicznych</t>
  </si>
  <si>
    <t>Sałata zielona - świeża, zdrowa, czysta, sucha, nienadmarznięta, bez śladów uszkodzeń mechanicznych</t>
  </si>
  <si>
    <t>03221320-5</t>
  </si>
  <si>
    <t>Seler korzeń - czysty, zdrowy, świeży, suchy, bez korzeni i śladów uszkodzeń mechanicznych</t>
  </si>
  <si>
    <t xml:space="preserve">Szczypiorek gat. 1 - świeży, czysty, zdrowy, bez śladów uszkodzeń mechanicznych, w pęczkach
</t>
  </si>
  <si>
    <t>Śliwki, świeże, zdrowe, czyste, o dobrym smaku, nienadmarznięte, bez śladów uszkodzeń mechanicznych</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</si>
  <si>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</si>
  <si>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03212100-1</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</si>
  <si>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</si>
  <si>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Część nr VII zamówienia - Mrożonki - Ryby, warzywa i owoce mrożone CPV 153311170-9; CPV 15200000-0</t>
  </si>
  <si>
    <t>Filet z mintaja  mrożony filet bez skóry (shp) * I klasa,  3-5 % glazury</t>
  </si>
  <si>
    <t>15220000-6</t>
  </si>
  <si>
    <t xml:space="preserve">Filet  z dorsza biały, mrożony, bez skory i ości, nie więcej niż 3% glazury technologicznej, opakowanie folia lub karton, według zamówienia,  </t>
  </si>
  <si>
    <t>Porzeczka czarna mrożona - owoce 1 kategorii, jednolite odmianowo w partii, całe, sypkie, bez obcych posmaków, nieoblodzone, niezlepione, nieuszkodzone mechanicznie, opakowanie ok.  2,50 kg</t>
  </si>
  <si>
    <t>15331170-9</t>
  </si>
  <si>
    <t>Włoszczyzna (marchew, pietruszka, seler) krojone w paski mrożone, opakowanie ok. 2,50 kg</t>
  </si>
  <si>
    <t>Mieszanka warzywna zawierająca co najmniej 7 składników opakowanie ok. 2,5kg</t>
  </si>
  <si>
    <t>Mieszanka kompotowa z wiśnią mrożona, mieszanka wieloskładnikowa, barwa typowa dla poszczególnych owoców, owoce sypkie, bez obcych posmaków, nieoblodzone, niezlepione, nieuszkodzone mechanicznie opakowanie ok.  2,50 kg</t>
  </si>
  <si>
    <t>Szpinak, bez zlepieńców trwałych, nieoblodzone</t>
  </si>
  <si>
    <t>Wiśnie drylowane mrożone owoce bez zlepieńców trwałych nie oblodzone,  opakowanie 2,5 kg</t>
  </si>
  <si>
    <t xml:space="preserve">Marchewka mrożona pokrojona w kostkę, wygląd charakterystyczny dla marchewki, opakowanie ok.  2,50 kg </t>
  </si>
  <si>
    <t>15331170-1</t>
  </si>
  <si>
    <t xml:space="preserve">Kalafior mrożony bukiet różyczek mrożonych: barwa typowa dla kalafiora, bez obcych posmaków, sypkie, nieoblodzone, niezlepione, nieuszkodzone mechanicznie, opakowanie ok. 2,50 kg </t>
  </si>
  <si>
    <t>Bukiet warzyw  (brokuł, kalafior, marchewka)</t>
  </si>
  <si>
    <t>Brokuł, bez zlepieńcw trwałych, nieoblodzone</t>
  </si>
  <si>
    <t>Paluszki rybne mrożone</t>
  </si>
  <si>
    <t>Truskawki mrożone owoce 1 kategorii, jednolite odmianowo w partii, bez szypułek, całe, sypkie, bez obcych posmaków, nieoblodzone, niezlepione, nieuszkodzone mechanicznie, opakowanie ok.  2,50 kg</t>
  </si>
  <si>
    <t>Wymagania dot. dostawy ryb mrożonych</t>
  </si>
  <si>
    <t>Opakowanie, opakowanie transportowe, rodzaj mrożenia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</si>
  <si>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t>
  </si>
  <si>
    <t>Sposób mrożenia</t>
  </si>
  <si>
    <t>SHP „shatter pack” : oddzielane, poszczególne, układane warstwy filetów foliowymi przekładkami</t>
  </si>
  <si>
    <t>Zawartość glazury</t>
  </si>
  <si>
    <t>pożądana: 3 –5 % wagi ryb</t>
  </si>
  <si>
    <t>Klasa jakości</t>
  </si>
  <si>
    <t>pierwsza klasa</t>
  </si>
  <si>
    <t>Wygląd</t>
  </si>
  <si>
    <t>brak oznak rozmrożenia, temperatura przy przyjęciu min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t>
  </si>
  <si>
    <t>Zapach</t>
  </si>
  <si>
    <t>zapach właściwy dla ryb mrożonych, po rozmrożeniu zapach ryby świeżej, niedopuszczalny gnilny</t>
  </si>
  <si>
    <t>Smak i zapach po obróbce</t>
  </si>
  <si>
    <t>właściwy dla świeżej ryby, bez obcych posmaków i zapachów świadczących o rozpadzie gnilnym białka</t>
  </si>
  <si>
    <t>Tkanka mięsna</t>
  </si>
  <si>
    <t>po rozmrożeniu sprężysta, do osłabionej, bez plam i przebarwień, nierozpadająca się, o prawidłowym zapachu, niedopuszczalny zapach rozkładającego się białka</t>
  </si>
  <si>
    <t>Właściwości fizykochemiczne i biologiczne</t>
  </si>
  <si>
    <t>brak zanieczyszczeń fizycznych, chemicznych, brak oznak i obecności pleśni, szkodników, brak zanieczyszczeń mikrobiologicznych i bakterii chorobotwórczych</t>
  </si>
  <si>
    <t>Część nr VIII  zamówienia - Wyroby garmażeryjne</t>
  </si>
  <si>
    <t>CPV 15851000-8</t>
  </si>
  <si>
    <t>Pierogi ruskie  nie mrożone, ręcznie robione  bez konserwantów,  pierogi szczelnie zlepione, niepopękane, barwa: charakterystyczna dla danego wyrobu, dopuszcza się prześwity barwy dla użytego nadzienia</t>
  </si>
  <si>
    <t xml:space="preserve"> 15872400-5</t>
  </si>
  <si>
    <t>x</t>
  </si>
  <si>
    <t>Wartość VAT/ jedn.</t>
  </si>
  <si>
    <t>Kwota podatku VAT/ jedn.</t>
  </si>
  <si>
    <t xml:space="preserve">Wartość netto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</si>
</sst>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ont>
    <font>
      <sz val="9"/>
      <color theme="1"/>
      <name val="Arial"/>
    </font>
    <font>
      <sz val="11"/>
      <color theme="1"/>
      <name val="Arial"/>
    </font>
    <font>
      <b/>
      <sz val="14"/>
      <color theme="1"/>
      <name val="Arial"/>
    </font>
    <font>
      <b/>
      <sz val="10"/>
      <color rgb="FF000000"/>
      <name val="Arial"/>
    </font>
    <font>
      <sz val="10"/>
      <color theme="1"/>
      <name val="Calibri"/>
    </font>
    <font>
      <b/>
      <sz val="9"/>
      <color theme="1"/>
      <name val="Arial"/>
    </font>
    <font>
      <b/>
      <sz val="8"/>
      <color theme="1"/>
      <name val="Arial"/>
    </font>
    <font>
      <sz val="8"/>
      <color theme="1"/>
      <name val="Arial"/>
    </font>
    <font>
      <b/>
      <sz val="11"/>
      <color theme="1"/>
      <name val="Calibri"/>
    </font>
    <font>
      <sz val="11"/>
      <name val="Calibri"/>
    </font>
    <font>
      <b/>
      <sz val="10"/>
      <color theme="1"/>
      <name val="Arial"/>
    </font>
    <font>
      <sz val="10"/>
      <color theme="1"/>
      <name val="Arial"/>
    </font>
    <font>
      <sz val="9"/>
      <name val="Arial"/>
      <family val="2"/>
      <charset val="238"/>
    </font>
    <font>
      <sz val="9"/>
      <color theme="1"/>
      <name val="Arial"/>
      <family val="2"/>
      <charset val="238"/>
    </font>
    <font>
      <sz val="11"/>
      <color theme="1"/>
      <name val="Arial"/>
      <family val="2"/>
      <charset val="238"/>
    </font>
    <font>
      <b/>
      <sz val="14"/>
      <color theme="1"/>
      <name val="Arial"/>
      <family val="2"/>
      <charset val="238"/>
    </font>
    <font>
      <b/>
      <sz val="10"/>
      <color rgb="FF000000"/>
      <name val="Arial"/>
      <family val="2"/>
      <charset val="238"/>
    </font>
    <font>
      <b/>
      <sz val="8"/>
      <color theme="1"/>
      <name val="Arial"/>
      <family val="2"/>
      <charset val="238"/>
    </font>
    <font>
      <sz val="8"/>
      <color theme="1"/>
      <name val="Arial"/>
      <family val="2"/>
      <charset val="238"/>
    </font>
    <font>
      <sz val="8"/>
      <color rgb="FF000000"/>
      <name val="Arial"/>
      <family val="2"/>
      <charset val="238"/>
    </font>
    <font>
      <sz val="8"/>
      <name val="Arial"/>
      <family val="2"/>
      <charset val="238"/>
    </font>
    <font>
      <b/>
      <sz val="11"/>
      <color theme="1"/>
      <name val="Calibri"/>
      <family val="2"/>
      <charset val="238"/>
    </font>
    <font>
      <sz val="11"/>
      <name val="Calibri"/>
      <family val="2"/>
      <charset val="238"/>
    </font>
    <font>
      <b/>
      <sz val="10"/>
      <color theme="1"/>
      <name val="Arial"/>
      <family val="2"/>
      <charset val="238"/>
    </font>
    <font>
      <b/>
      <sz val="9"/>
      <color theme="1"/>
      <name val="Arial"/>
      <family val="2"/>
      <charset val="238"/>
    </font>
    <font>
      <sz val="8"/>
      <name val="Arial"/>
    </font>
    <font>
      <b/>
      <sz val="12"/>
      <color theme="1"/>
      <name val="Arial"/>
    </font>
    <font>
      <sz val="9"/>
      <name val="Arial"/>
    </font>
    <font>
      <sz val="8"/>
      <color rgb="FF000000"/>
      <name val="Arial"/>
    </font>
    <font>
      <b/>
      <sz val="9"/>
      <color rgb="FF000000"/>
      <name val="Arial"/>
    </font>
    <font>
      <sz val="9"/>
      <color theme="1"/>
      <name val="Calibri"/>
    </font>
    <font>
      <b/>
      <sz val="9"/>
      <color theme="1"/>
      <name val="Calibri"/>
    </font>
    <font>
      <sz val="12"/>
      <color theme="1"/>
      <name val="Arial"/>
    </font>
    <font>
      <sz val="9"/>
      <color rgb="FFFF0000"/>
      <name val="Arial"/>
      <family val="2"/>
      <charset val="238"/>
    </font>
    <font>
      <b/>
      <sz val="9"/>
      <color rgb="FF000000"/>
      <name val="Arial"/>
      <family val="2"/>
      <charset val="238"/>
    </font>
    <font>
      <b/>
      <sz val="11"/>
      <color rgb="FF000000"/>
      <name val="Arial"/>
      <family val="2"/>
      <charset val="238"/>
    </font>
    <font>
      <sz val="11"/>
      <color rgb="FF000000"/>
      <name val="Arial"/>
      <family val="2"/>
      <charset val="238"/>
    </font>
    <font>
      <b/>
      <sz val="11"/>
      <color theme="1"/>
      <name val="Arial"/>
      <family val="2"/>
      <charset val="238"/>
    </font>
    <font>
      <sz val="11"/>
      <color rgb="FFFF0000"/>
      <name val="Calibri"/>
      <family val="2"/>
      <charset val="238"/>
    </font>
  </fonts>
  <fills count="8">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theme="0"/>
        <bgColor theme="0"/>
      </patternFill>
    </fill>
    <fill>
      <patternFill patternType="solid">
        <fgColor rgb="FFA5A5A5"/>
        <bgColor rgb="FFA5A5A5"/>
      </patternFill>
    </fill>
    <fill>
      <patternFill patternType="solid">
        <fgColor theme="2" tint="-0.249977111117893"/>
        <bgColor indexed="64"/>
      </patternFill>
    </fill>
    <fill>
      <patternFill patternType="solid">
        <fgColor theme="2" tint="-0.249977111117893"/>
        <bgColor rgb="FFD8D8D8"/>
      </patternFill>
    </fill>
  </fills>
  <borders count="75">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top/>
      <bottom/>
      <diagonal/>
    </border>
    <border>
      <left style="medium">
        <color indexed="64"/>
      </left>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rgb="FF000000"/>
      </top>
      <bottom/>
      <diagonal/>
    </border>
    <border>
      <left/>
      <right style="medium">
        <color rgb="FF000000"/>
      </right>
      <top style="medium">
        <color rgb="FF000000"/>
      </top>
      <bottom style="thin">
        <color indexed="64"/>
      </bottom>
      <diagonal/>
    </border>
    <border>
      <left style="thin">
        <color rgb="FF000000"/>
      </left>
      <right style="thin">
        <color rgb="FF000000"/>
      </right>
      <top style="medium">
        <color rgb="FF000000"/>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1">
    <xf numFmtId="0" fontId="0" fillId="0" borderId="0"/>
  </cellStyleXfs>
  <cellXfs count="301">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horizontal="center"/>
    </xf>
    <xf numFmtId="0" fontId="5" fillId="0" borderId="0" xfId="0" applyFont="1" applyAlignment="1"/>
    <xf numFmtId="0" fontId="4" fillId="0" borderId="0" xfId="0" applyFont="1" applyAlignme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center" vertical="top" wrapText="1"/>
    </xf>
    <xf numFmtId="0" fontId="8" fillId="0" borderId="5" xfId="0" applyFont="1" applyBorder="1" applyAlignment="1">
      <alignment horizontal="center" vertical="center" wrapText="1"/>
    </xf>
    <xf numFmtId="0" fontId="8" fillId="4" borderId="6" xfId="0" applyFont="1" applyFill="1" applyBorder="1" applyAlignment="1">
      <alignment horizontal="center" vertical="center"/>
    </xf>
    <xf numFmtId="0" fontId="1" fillId="0" borderId="5" xfId="0" applyFont="1" applyBorder="1" applyAlignment="1">
      <alignment horizontal="center" vertical="center"/>
    </xf>
    <xf numFmtId="2" fontId="1" fillId="0" borderId="5" xfId="0" applyNumberFormat="1" applyFont="1" applyBorder="1" applyAlignment="1">
      <alignment horizontal="center" vertical="center"/>
    </xf>
    <xf numFmtId="9" fontId="1" fillId="0" borderId="5" xfId="0" applyNumberFormat="1" applyFont="1" applyBorder="1" applyAlignment="1">
      <alignment horizontal="center" vertical="center"/>
    </xf>
    <xf numFmtId="2" fontId="1" fillId="0" borderId="7"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top" wrapText="1"/>
    </xf>
    <xf numFmtId="0" fontId="8" fillId="0" borderId="9" xfId="0" applyFont="1" applyBorder="1" applyAlignment="1">
      <alignment horizontal="center" vertical="top" wrapText="1"/>
    </xf>
    <xf numFmtId="0" fontId="8" fillId="0" borderId="9" xfId="0" applyFont="1" applyBorder="1" applyAlignment="1">
      <alignment horizontal="center" vertical="center" wrapText="1"/>
    </xf>
    <xf numFmtId="0" fontId="8" fillId="4" borderId="9" xfId="0" applyFont="1" applyFill="1" applyBorder="1" applyAlignment="1">
      <alignment horizontal="center" vertical="center"/>
    </xf>
    <xf numFmtId="0" fontId="1" fillId="0" borderId="9" xfId="0" applyFont="1" applyBorder="1" applyAlignment="1">
      <alignment horizontal="center" vertical="center"/>
    </xf>
    <xf numFmtId="0" fontId="8" fillId="0" borderId="9" xfId="0" applyFont="1" applyBorder="1" applyAlignment="1">
      <alignment horizontal="center" vertical="top"/>
    </xf>
    <xf numFmtId="0" fontId="8" fillId="0" borderId="10" xfId="0" applyFont="1" applyBorder="1" applyAlignment="1">
      <alignment horizontal="center" vertical="center"/>
    </xf>
    <xf numFmtId="0" fontId="8" fillId="0" borderId="11" xfId="0" applyFont="1" applyBorder="1" applyAlignment="1">
      <alignment horizontal="left" vertical="top" wrapText="1"/>
    </xf>
    <xf numFmtId="0" fontId="8" fillId="0" borderId="11" xfId="0" applyFont="1" applyBorder="1" applyAlignment="1">
      <alignment horizontal="center" vertical="top"/>
    </xf>
    <xf numFmtId="0" fontId="8" fillId="0" borderId="11" xfId="0" applyFont="1" applyBorder="1" applyAlignment="1">
      <alignment horizontal="center" vertical="center"/>
    </xf>
    <xf numFmtId="0" fontId="8" fillId="4" borderId="12" xfId="0" applyFont="1" applyFill="1" applyBorder="1" applyAlignment="1">
      <alignment horizontal="center" vertical="center"/>
    </xf>
    <xf numFmtId="0" fontId="1" fillId="0" borderId="11" xfId="0" applyFont="1" applyBorder="1" applyAlignment="1">
      <alignment horizontal="center" vertical="center"/>
    </xf>
    <xf numFmtId="0" fontId="9" fillId="2" borderId="16" xfId="0" applyFont="1" applyFill="1" applyBorder="1" applyAlignment="1"/>
    <xf numFmtId="2" fontId="11" fillId="2" borderId="16"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2" fontId="9" fillId="2" borderId="2"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0" fontId="11"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center" vertical="top"/>
    </xf>
    <xf numFmtId="0" fontId="12" fillId="0" borderId="0" xfId="0" applyFont="1" applyAlignment="1">
      <alignment horizontal="left" vertical="top"/>
    </xf>
    <xf numFmtId="0" fontId="1" fillId="0" borderId="0" xfId="0" applyFont="1" applyAlignment="1">
      <alignment horizontal="left" vertical="top"/>
    </xf>
    <xf numFmtId="0" fontId="0" fillId="0" borderId="0" xfId="0" applyFont="1" applyAlignment="1"/>
    <xf numFmtId="0" fontId="0" fillId="0" borderId="0" xfId="0" applyFont="1" applyAlignment="1"/>
    <xf numFmtId="0" fontId="13" fillId="0" borderId="0" xfId="0" applyFont="1" applyAlignment="1"/>
    <xf numFmtId="0" fontId="14" fillId="0" borderId="0" xfId="0" applyFont="1" applyAlignment="1"/>
    <xf numFmtId="0" fontId="15" fillId="0" borderId="0" xfId="0" applyFont="1" applyAlignment="1"/>
    <xf numFmtId="0" fontId="16" fillId="0" borderId="0" xfId="0" applyFont="1" applyAlignment="1">
      <alignment horizontal="center"/>
    </xf>
    <xf numFmtId="0" fontId="17" fillId="0" borderId="0" xfId="0" applyFont="1" applyAlignment="1">
      <alignment horizontal="left" vertical="top"/>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6" xfId="0" applyFont="1" applyBorder="1" applyAlignment="1">
      <alignment horizontal="left" vertical="top"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0" fontId="14" fillId="0" borderId="6" xfId="0" applyFont="1" applyBorder="1" applyAlignment="1">
      <alignment horizontal="center" vertical="center"/>
    </xf>
    <xf numFmtId="2" fontId="14" fillId="0" borderId="6" xfId="0" applyNumberFormat="1" applyFont="1" applyBorder="1" applyAlignment="1">
      <alignment horizontal="center" vertical="center"/>
    </xf>
    <xf numFmtId="9" fontId="14" fillId="0" borderId="6" xfId="0" applyNumberFormat="1" applyFont="1" applyBorder="1" applyAlignment="1">
      <alignment horizontal="center" vertical="center"/>
    </xf>
    <xf numFmtId="2" fontId="14" fillId="0" borderId="7" xfId="0" applyNumberFormat="1"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left" vertical="top" wrapText="1"/>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4" fillId="0" borderId="9" xfId="0" applyFont="1" applyBorder="1" applyAlignment="1">
      <alignment horizontal="center" vertical="center"/>
    </xf>
    <xf numFmtId="0" fontId="19" fillId="0" borderId="9" xfId="0" applyFont="1" applyBorder="1" applyAlignment="1">
      <alignment vertical="top" wrapText="1"/>
    </xf>
    <xf numFmtId="0" fontId="20" fillId="0" borderId="9" xfId="0" applyFont="1" applyBorder="1" applyAlignment="1">
      <alignment horizontal="left" vertical="top" wrapText="1"/>
    </xf>
    <xf numFmtId="0" fontId="20" fillId="0" borderId="9" xfId="0" applyFont="1" applyBorder="1" applyAlignment="1">
      <alignment vertical="top" wrapText="1"/>
    </xf>
    <xf numFmtId="0" fontId="14" fillId="0" borderId="0" xfId="0" applyFont="1" applyAlignment="1">
      <alignment horizontal="center" vertical="center"/>
    </xf>
    <xf numFmtId="0" fontId="19" fillId="4" borderId="9" xfId="0" applyFont="1" applyFill="1" applyBorder="1" applyAlignment="1">
      <alignment vertical="top" wrapText="1"/>
    </xf>
    <xf numFmtId="0" fontId="19" fillId="4" borderId="9" xfId="0" applyFont="1" applyFill="1" applyBorder="1" applyAlignment="1">
      <alignment horizontal="center" vertical="center"/>
    </xf>
    <xf numFmtId="0" fontId="20" fillId="4" borderId="9" xfId="0" applyFont="1" applyFill="1" applyBorder="1" applyAlignment="1">
      <alignment vertical="top" wrapText="1"/>
    </xf>
    <xf numFmtId="0" fontId="14" fillId="4" borderId="9" xfId="0" applyFont="1" applyFill="1" applyBorder="1" applyAlignment="1">
      <alignment horizontal="center" vertical="center"/>
    </xf>
    <xf numFmtId="0" fontId="20" fillId="4" borderId="9" xfId="0" applyFont="1" applyFill="1" applyBorder="1" applyAlignment="1">
      <alignment horizontal="left" vertical="top" wrapText="1"/>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0" fillId="4" borderId="12" xfId="0" applyFont="1" applyFill="1" applyBorder="1" applyAlignment="1">
      <alignment horizontal="left" vertical="top" wrapText="1"/>
    </xf>
    <xf numFmtId="0" fontId="19" fillId="4" borderId="12" xfId="0" applyFont="1" applyFill="1" applyBorder="1" applyAlignment="1">
      <alignment horizontal="center" vertical="center"/>
    </xf>
    <xf numFmtId="0" fontId="19" fillId="4" borderId="12" xfId="0" applyFont="1" applyFill="1" applyBorder="1" applyAlignment="1">
      <alignment horizontal="left" vertical="center"/>
    </xf>
    <xf numFmtId="0" fontId="14" fillId="4" borderId="12" xfId="0" applyFont="1" applyFill="1" applyBorder="1" applyAlignment="1">
      <alignment horizontal="center" vertical="center"/>
    </xf>
    <xf numFmtId="2" fontId="14" fillId="0" borderId="17" xfId="0" applyNumberFormat="1" applyFont="1" applyBorder="1" applyAlignment="1">
      <alignment horizontal="center" vertical="center"/>
    </xf>
    <xf numFmtId="2" fontId="14" fillId="0" borderId="18" xfId="0" applyNumberFormat="1" applyFont="1" applyBorder="1" applyAlignment="1">
      <alignment horizontal="center" vertical="center"/>
    </xf>
    <xf numFmtId="2" fontId="24" fillId="2" borderId="16" xfId="0" applyNumberFormat="1" applyFont="1" applyFill="1" applyBorder="1" applyAlignment="1">
      <alignment horizontal="center"/>
    </xf>
    <xf numFmtId="0" fontId="22" fillId="2" borderId="19" xfId="0" applyFont="1" applyFill="1" applyBorder="1" applyAlignment="1"/>
    <xf numFmtId="2" fontId="22" fillId="2" borderId="2" xfId="0" applyNumberFormat="1" applyFont="1" applyFill="1" applyBorder="1" applyAlignment="1">
      <alignment horizontal="center" vertical="center"/>
    </xf>
    <xf numFmtId="0" fontId="22" fillId="2" borderId="2" xfId="0" applyFont="1" applyFill="1" applyBorder="1" applyAlignment="1">
      <alignment horizontal="center"/>
    </xf>
    <xf numFmtId="2" fontId="25" fillId="2" borderId="3" xfId="0" applyNumberFormat="1" applyFont="1" applyFill="1" applyBorder="1" applyAlignment="1">
      <alignment horizontal="center" vertical="center"/>
    </xf>
    <xf numFmtId="0" fontId="25" fillId="0" borderId="0" xfId="0" applyFont="1" applyAlignment="1">
      <alignment horizontal="left" vertical="top"/>
    </xf>
    <xf numFmtId="0" fontId="25" fillId="0" borderId="0" xfId="0" applyFont="1" applyAlignment="1">
      <alignment horizontal="center" vertical="top"/>
    </xf>
    <xf numFmtId="0" fontId="14" fillId="0" borderId="0" xfId="0" applyFont="1" applyAlignment="1">
      <alignment horizontal="left" vertical="top"/>
    </xf>
    <xf numFmtId="0" fontId="24" fillId="0" borderId="0" xfId="0" applyFont="1" applyAlignment="1"/>
    <xf numFmtId="0" fontId="24" fillId="0" borderId="0" xfId="0" applyFont="1" applyAlignment="1">
      <alignment horizont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9" xfId="0" applyFont="1" applyBorder="1" applyAlignment="1">
      <alignment horizontal="center" vertical="center" wrapText="1"/>
    </xf>
    <xf numFmtId="0" fontId="13" fillId="0" borderId="9" xfId="0" applyFont="1" applyBorder="1" applyAlignment="1">
      <alignment horizontal="center" vertical="center"/>
    </xf>
    <xf numFmtId="0" fontId="14" fillId="4" borderId="12" xfId="0" applyFont="1" applyFill="1" applyBorder="1" applyAlignment="1">
      <alignment horizontal="left" vertical="top"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25" fillId="2" borderId="13" xfId="0" applyFont="1" applyFill="1" applyBorder="1" applyAlignment="1"/>
    <xf numFmtId="0" fontId="25" fillId="2" borderId="14" xfId="0" applyFont="1" applyFill="1" applyBorder="1" applyAlignment="1"/>
    <xf numFmtId="2" fontId="25" fillId="2" borderId="16" xfId="0" applyNumberFormat="1" applyFont="1" applyFill="1" applyBorder="1" applyAlignment="1"/>
    <xf numFmtId="0" fontId="0" fillId="0" borderId="0" xfId="0" applyFont="1" applyAlignment="1"/>
    <xf numFmtId="0" fontId="3" fillId="0" borderId="0" xfId="0" applyFont="1" applyAlignment="1">
      <alignment horizontal="center"/>
    </xf>
    <xf numFmtId="0" fontId="17" fillId="0" borderId="0" xfId="0" applyFont="1" applyAlignment="1">
      <alignment horizontal="left" vertical="top"/>
    </xf>
    <xf numFmtId="0" fontId="4" fillId="0" borderId="0" xfId="0" applyFont="1" applyAlignment="1">
      <alignment horizontal="left" vertical="top"/>
    </xf>
    <xf numFmtId="0" fontId="8" fillId="0" borderId="20" xfId="0" applyFont="1" applyBorder="1" applyAlignment="1">
      <alignment horizontal="left" vertical="top" wrapText="1"/>
    </xf>
    <xf numFmtId="0" fontId="8" fillId="0" borderId="6" xfId="0" applyFont="1" applyBorder="1" applyAlignment="1">
      <alignment horizontal="center" vertical="center" wrapText="1"/>
    </xf>
    <xf numFmtId="0" fontId="26" fillId="0" borderId="6" xfId="0" applyFont="1" applyBorder="1" applyAlignment="1">
      <alignment horizontal="center" vertical="center"/>
    </xf>
    <xf numFmtId="0" fontId="1" fillId="0" borderId="6" xfId="0" applyFont="1" applyBorder="1" applyAlignment="1">
      <alignment horizontal="center" vertical="center"/>
    </xf>
    <xf numFmtId="2" fontId="1" fillId="0" borderId="6" xfId="0" applyNumberFormat="1" applyFont="1" applyBorder="1" applyAlignment="1">
      <alignment horizontal="center" vertical="center"/>
    </xf>
    <xf numFmtId="9" fontId="1" fillId="0" borderId="6" xfId="0" applyNumberFormat="1" applyFont="1" applyBorder="1" applyAlignment="1">
      <alignment horizontal="center" vertical="center"/>
    </xf>
    <xf numFmtId="0" fontId="8" fillId="0" borderId="21" xfId="0" applyFont="1" applyBorder="1" applyAlignment="1">
      <alignment horizontal="left" vertical="top" wrapText="1"/>
    </xf>
    <xf numFmtId="0" fontId="26" fillId="0" borderId="9" xfId="0" applyFont="1" applyBorder="1" applyAlignment="1">
      <alignment horizontal="center" vertical="center"/>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27" fillId="0" borderId="0" xfId="0" applyFont="1" applyAlignment="1">
      <alignment vertical="center"/>
    </xf>
    <xf numFmtId="0" fontId="26" fillId="0" borderId="24" xfId="0" applyFont="1" applyBorder="1" applyAlignment="1">
      <alignment horizontal="left" vertical="top" wrapText="1"/>
    </xf>
    <xf numFmtId="0" fontId="12" fillId="0" borderId="0" xfId="0" applyFont="1" applyAlignment="1"/>
    <xf numFmtId="0" fontId="29" fillId="0" borderId="24" xfId="0" applyFont="1" applyBorder="1" applyAlignment="1">
      <alignment vertical="top" wrapText="1"/>
    </xf>
    <xf numFmtId="0" fontId="8" fillId="0" borderId="9" xfId="0" applyFont="1" applyBorder="1" applyAlignment="1">
      <alignment horizontal="center" vertical="center"/>
    </xf>
    <xf numFmtId="0" fontId="1" fillId="0" borderId="25" xfId="0" applyFont="1" applyBorder="1" applyAlignment="1">
      <alignment horizontal="left" vertical="top" wrapText="1"/>
    </xf>
    <xf numFmtId="0" fontId="1" fillId="0" borderId="9" xfId="0" applyFont="1" applyBorder="1" applyAlignment="1">
      <alignment horizontal="center" vertical="center" wrapText="1"/>
    </xf>
    <xf numFmtId="0" fontId="28" fillId="0" borderId="9" xfId="0" applyFont="1" applyBorder="1" applyAlignment="1">
      <alignment horizontal="center" vertical="center"/>
    </xf>
    <xf numFmtId="0" fontId="1" fillId="0" borderId="9" xfId="0" applyFont="1" applyBorder="1" applyAlignment="1">
      <alignment horizontal="center" vertical="top"/>
    </xf>
    <xf numFmtId="2" fontId="1" fillId="0" borderId="9"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top"/>
    </xf>
    <xf numFmtId="2" fontId="1" fillId="0" borderId="17" xfId="0" applyNumberFormat="1" applyFont="1" applyBorder="1" applyAlignment="1">
      <alignment horizontal="center" vertical="center"/>
    </xf>
    <xf numFmtId="0" fontId="1" fillId="0" borderId="12" xfId="0" applyFont="1" applyBorder="1" applyAlignment="1">
      <alignment horizontal="center" vertical="center" wrapText="1"/>
    </xf>
    <xf numFmtId="0" fontId="0" fillId="0" borderId="0" xfId="0" applyFont="1"/>
    <xf numFmtId="0" fontId="0" fillId="0" borderId="0" xfId="0" applyFont="1" applyAlignment="1"/>
    <xf numFmtId="9" fontId="1" fillId="0" borderId="17" xfId="0" applyNumberFormat="1" applyFont="1" applyBorder="1" applyAlignment="1">
      <alignment horizontal="center" vertical="center"/>
    </xf>
    <xf numFmtId="0" fontId="1" fillId="0" borderId="27" xfId="0" applyFont="1" applyBorder="1" applyAlignment="1">
      <alignment vertical="top"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applyAlignment="1">
      <alignment horizontal="center" vertical="top"/>
    </xf>
    <xf numFmtId="0" fontId="1" fillId="0" borderId="26" xfId="0" applyFont="1" applyBorder="1" applyAlignment="1">
      <alignment vertical="top" wrapText="1"/>
    </xf>
    <xf numFmtId="0" fontId="1" fillId="0" borderId="26" xfId="0" applyFont="1" applyBorder="1" applyAlignment="1">
      <alignment horizontal="center" vertical="center"/>
    </xf>
    <xf numFmtId="0" fontId="28" fillId="0" borderId="26" xfId="0" applyFont="1" applyBorder="1" applyAlignment="1">
      <alignment horizontal="center" vertical="center" wrapText="1"/>
    </xf>
    <xf numFmtId="0" fontId="1" fillId="0" borderId="26" xfId="0" applyFont="1" applyBorder="1" applyAlignment="1">
      <alignment horizontal="center" vertical="top"/>
    </xf>
    <xf numFmtId="2" fontId="1" fillId="0" borderId="26" xfId="0" applyNumberFormat="1" applyFont="1" applyBorder="1" applyAlignment="1">
      <alignment horizontal="center" vertical="center"/>
    </xf>
    <xf numFmtId="9" fontId="1" fillId="0" borderId="26" xfId="0" applyNumberFormat="1" applyFont="1" applyBorder="1" applyAlignment="1">
      <alignment horizontal="center"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 fillId="0" borderId="31" xfId="0" applyFont="1" applyBorder="1" applyAlignment="1">
      <alignment horizontal="center" vertical="center"/>
    </xf>
    <xf numFmtId="2" fontId="1" fillId="0" borderId="32" xfId="0" applyNumberFormat="1" applyFont="1" applyBorder="1" applyAlignment="1">
      <alignment horizontal="center" vertical="center"/>
    </xf>
    <xf numFmtId="0" fontId="1"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30" fillId="0" borderId="0" xfId="0" applyFont="1" applyAlignment="1">
      <alignment horizontal="left" vertical="top"/>
    </xf>
    <xf numFmtId="0" fontId="31" fillId="0" borderId="0" xfId="0" applyFont="1" applyAlignment="1"/>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left" vertical="top" wrapText="1"/>
    </xf>
    <xf numFmtId="0" fontId="1" fillId="0" borderId="45" xfId="0" applyFont="1" applyBorder="1" applyAlignment="1">
      <alignment horizontal="center" vertical="center" wrapText="1"/>
    </xf>
    <xf numFmtId="0" fontId="1" fillId="0" borderId="45" xfId="0" applyFont="1" applyBorder="1" applyAlignment="1">
      <alignment horizontal="center" vertical="center"/>
    </xf>
    <xf numFmtId="2" fontId="1" fillId="0" borderId="45" xfId="0" applyNumberFormat="1" applyFont="1" applyBorder="1" applyAlignment="1">
      <alignment horizontal="center" vertical="center"/>
    </xf>
    <xf numFmtId="9" fontId="1" fillId="0" borderId="45" xfId="0" applyNumberFormat="1" applyFont="1" applyBorder="1" applyAlignment="1">
      <alignment horizontal="center" vertical="center"/>
    </xf>
    <xf numFmtId="2" fontId="1" fillId="0" borderId="42" xfId="0" applyNumberFormat="1"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top" wrapText="1"/>
    </xf>
    <xf numFmtId="9" fontId="1" fillId="0" borderId="9"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left" vertical="top" wrapText="1"/>
    </xf>
    <xf numFmtId="2" fontId="1" fillId="0" borderId="18" xfId="0" applyNumberFormat="1" applyFont="1" applyBorder="1" applyAlignment="1">
      <alignment horizontal="center" vertical="center"/>
    </xf>
    <xf numFmtId="0" fontId="1" fillId="0" borderId="0" xfId="0" applyFont="1" applyAlignment="1">
      <alignment horizontal="center" vertical="top" wrapText="1"/>
    </xf>
    <xf numFmtId="0" fontId="25" fillId="2" borderId="9" xfId="0" applyFont="1" applyFill="1" applyBorder="1" applyAlignment="1">
      <alignment horizontal="center" vertical="center" wrapText="1"/>
    </xf>
    <xf numFmtId="0" fontId="18" fillId="2" borderId="9" xfId="0" applyFont="1" applyFill="1" applyBorder="1" applyAlignment="1">
      <alignment horizontal="center" vertical="center" wrapText="1"/>
    </xf>
    <xf numFmtId="2" fontId="14" fillId="0" borderId="9" xfId="0" applyNumberFormat="1" applyFont="1" applyBorder="1" applyAlignment="1">
      <alignment horizontal="center" vertical="center"/>
    </xf>
    <xf numFmtId="9" fontId="14" fillId="0" borderId="9" xfId="0" applyNumberFormat="1" applyFont="1" applyBorder="1" applyAlignment="1">
      <alignment horizontal="center" vertical="center"/>
    </xf>
    <xf numFmtId="0" fontId="21" fillId="0" borderId="9" xfId="0" applyFont="1" applyBorder="1" applyAlignment="1">
      <alignment vertical="top" wrapText="1"/>
    </xf>
    <xf numFmtId="0" fontId="19" fillId="0" borderId="9" xfId="0" applyFont="1" applyBorder="1" applyAlignment="1">
      <alignment horizontal="left" vertical="center" wrapText="1"/>
    </xf>
    <xf numFmtId="0" fontId="19" fillId="0" borderId="12" xfId="0" applyFont="1" applyBorder="1" applyAlignment="1">
      <alignment vertical="top" wrapText="1"/>
    </xf>
    <xf numFmtId="0" fontId="19" fillId="0" borderId="12" xfId="0" applyFont="1" applyBorder="1" applyAlignment="1">
      <alignment horizontal="center" vertical="center"/>
    </xf>
    <xf numFmtId="0" fontId="21" fillId="0" borderId="12" xfId="0" applyFont="1" applyBorder="1" applyAlignment="1">
      <alignment horizontal="center" vertical="center" wrapText="1"/>
    </xf>
    <xf numFmtId="0" fontId="19" fillId="0" borderId="12" xfId="0" applyFont="1" applyBorder="1" applyAlignment="1">
      <alignment horizontal="center" vertical="center" wrapText="1"/>
    </xf>
    <xf numFmtId="2" fontId="25" fillId="2" borderId="14" xfId="0" applyNumberFormat="1" applyFont="1" applyFill="1" applyBorder="1" applyAlignment="1">
      <alignment horizontal="center" vertical="center"/>
    </xf>
    <xf numFmtId="0" fontId="25" fillId="2" borderId="16" xfId="0" applyFont="1" applyFill="1" applyBorder="1" applyAlignment="1">
      <alignment horizontal="center" vertical="center"/>
    </xf>
    <xf numFmtId="0" fontId="25" fillId="2" borderId="15" xfId="0" applyFont="1" applyFill="1" applyBorder="1" applyAlignment="1">
      <alignment horizontal="center" vertical="center"/>
    </xf>
    <xf numFmtId="0" fontId="14" fillId="0" borderId="0" xfId="0" applyFont="1" applyAlignment="1">
      <alignment horizontal="center" vertical="top" wrapText="1"/>
    </xf>
    <xf numFmtId="0" fontId="0" fillId="0" borderId="0" xfId="0" applyFont="1" applyAlignment="1"/>
    <xf numFmtId="0" fontId="1" fillId="0" borderId="0" xfId="0" applyFont="1" applyAlignment="1">
      <alignment horizontal="center" vertical="center"/>
    </xf>
    <xf numFmtId="0" fontId="3" fillId="0" borderId="0" xfId="0" applyFont="1" applyAlignment="1">
      <alignment horizontal="center"/>
    </xf>
    <xf numFmtId="0" fontId="16" fillId="0" borderId="0" xfId="0" applyFont="1" applyAlignment="1">
      <alignment horizontal="center"/>
    </xf>
    <xf numFmtId="0" fontId="1" fillId="4" borderId="9" xfId="0" applyFont="1" applyFill="1" applyBorder="1" applyAlignment="1">
      <alignment horizontal="left" vertical="top" wrapText="1"/>
    </xf>
    <xf numFmtId="0" fontId="1" fillId="4" borderId="9" xfId="0" applyFont="1" applyFill="1" applyBorder="1" applyAlignment="1">
      <alignment horizontal="center" vertical="center" wrapText="1"/>
    </xf>
    <xf numFmtId="0" fontId="1" fillId="4" borderId="9" xfId="0" applyFont="1" applyFill="1" applyBorder="1" applyAlignment="1">
      <alignment horizontal="center" vertical="center"/>
    </xf>
    <xf numFmtId="0" fontId="7" fillId="0" borderId="0" xfId="0" applyFont="1" applyAlignment="1"/>
    <xf numFmtId="0" fontId="6" fillId="0" borderId="0" xfId="0" applyFont="1" applyAlignment="1">
      <alignment wrapText="1"/>
    </xf>
    <xf numFmtId="0" fontId="33" fillId="0" borderId="0" xfId="0" applyFont="1" applyAlignment="1"/>
    <xf numFmtId="0" fontId="34" fillId="0" borderId="0" xfId="0" applyFont="1" applyAlignment="1"/>
    <xf numFmtId="0" fontId="35" fillId="0" borderId="0" xfId="0" applyFont="1" applyAlignment="1">
      <alignment horizontal="left" vertical="top"/>
    </xf>
    <xf numFmtId="0" fontId="36" fillId="0" borderId="0" xfId="0" applyFont="1" applyAlignment="1"/>
    <xf numFmtId="0" fontId="37" fillId="0" borderId="0" xfId="0" applyFont="1" applyAlignment="1"/>
    <xf numFmtId="0" fontId="14" fillId="0" borderId="12" xfId="0" applyFont="1" applyBorder="1" applyAlignment="1">
      <alignment horizontal="left" vertical="top" wrapText="1"/>
    </xf>
    <xf numFmtId="0" fontId="13" fillId="0" borderId="12" xfId="0" applyFont="1" applyBorder="1" applyAlignment="1">
      <alignment horizontal="center" vertical="center"/>
    </xf>
    <xf numFmtId="2" fontId="14" fillId="0" borderId="12" xfId="0" applyNumberFormat="1" applyFont="1" applyBorder="1" applyAlignment="1">
      <alignment horizontal="center" vertical="center"/>
    </xf>
    <xf numFmtId="9" fontId="14" fillId="0" borderId="12" xfId="0" applyNumberFormat="1" applyFont="1" applyBorder="1" applyAlignment="1">
      <alignment horizontal="center" vertical="center"/>
    </xf>
    <xf numFmtId="0" fontId="25" fillId="2" borderId="54"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25" fillId="3" borderId="56" xfId="0" applyFont="1" applyFill="1" applyBorder="1" applyAlignment="1">
      <alignment horizontal="center" vertical="center" wrapText="1"/>
    </xf>
    <xf numFmtId="0" fontId="14" fillId="0" borderId="57" xfId="0" applyFont="1" applyBorder="1" applyAlignment="1">
      <alignment horizontal="center" vertical="center"/>
    </xf>
    <xf numFmtId="2" fontId="14" fillId="0" borderId="58" xfId="0" applyNumberFormat="1" applyFont="1" applyBorder="1" applyAlignment="1">
      <alignment horizontal="center" vertical="center"/>
    </xf>
    <xf numFmtId="2" fontId="25" fillId="5" borderId="39" xfId="0" applyNumberFormat="1" applyFont="1" applyFill="1" applyBorder="1" applyAlignment="1">
      <alignment horizontal="center" vertical="center"/>
    </xf>
    <xf numFmtId="2" fontId="15" fillId="5" borderId="38" xfId="0" applyNumberFormat="1" applyFont="1" applyFill="1" applyBorder="1" applyAlignment="1">
      <alignment horizontal="center"/>
    </xf>
    <xf numFmtId="2" fontId="25" fillId="5" borderId="40" xfId="0" applyNumberFormat="1" applyFont="1" applyFill="1" applyBorder="1" applyAlignment="1">
      <alignment horizontal="center" vertical="center"/>
    </xf>
    <xf numFmtId="0" fontId="39" fillId="0" borderId="0" xfId="0" applyFont="1" applyAlignment="1"/>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1"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left" vertical="center"/>
    </xf>
    <xf numFmtId="0" fontId="4" fillId="0" borderId="0" xfId="0" applyFont="1" applyAlignment="1">
      <alignment vertical="top"/>
    </xf>
    <xf numFmtId="0" fontId="9" fillId="2" borderId="13" xfId="0" applyFont="1" applyFill="1" applyBorder="1" applyAlignment="1">
      <alignment horizontal="center"/>
    </xf>
    <xf numFmtId="0" fontId="10" fillId="0" borderId="14" xfId="0" applyFont="1" applyBorder="1"/>
    <xf numFmtId="0" fontId="10" fillId="0" borderId="15" xfId="0" applyFont="1" applyBorder="1"/>
    <xf numFmtId="0" fontId="7"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left" vertical="center"/>
    </xf>
    <xf numFmtId="0" fontId="16" fillId="0" borderId="0" xfId="0" applyFont="1" applyAlignment="1">
      <alignment horizontal="center"/>
    </xf>
    <xf numFmtId="0" fontId="17" fillId="0" borderId="0" xfId="0" applyFont="1" applyAlignment="1">
      <alignment horizontal="left" vertical="top"/>
    </xf>
    <xf numFmtId="0" fontId="22" fillId="2" borderId="13" xfId="0" applyFont="1" applyFill="1" applyBorder="1" applyAlignment="1">
      <alignment horizontal="center" vertical="center"/>
    </xf>
    <xf numFmtId="0" fontId="23" fillId="0" borderId="14" xfId="0" applyFont="1" applyBorder="1"/>
    <xf numFmtId="0" fontId="23" fillId="0" borderId="15" xfId="0" applyFont="1" applyBorder="1"/>
    <xf numFmtId="0" fontId="1" fillId="0" borderId="0" xfId="0" applyFont="1" applyAlignment="1">
      <alignment horizontal="left" vertical="center"/>
    </xf>
    <xf numFmtId="0" fontId="6" fillId="0" borderId="0" xfId="0" applyFont="1" applyAlignment="1">
      <alignment horizontal="left" vertical="top" wrapText="1"/>
    </xf>
    <xf numFmtId="0" fontId="34" fillId="0" borderId="0" xfId="0" applyFont="1" applyAlignment="1">
      <alignment horizontal="center" vertical="top" wrapText="1"/>
    </xf>
    <xf numFmtId="0" fontId="39" fillId="0" borderId="0" xfId="0" applyFont="1" applyAlignment="1"/>
    <xf numFmtId="0" fontId="11" fillId="0" borderId="0" xfId="0" applyFont="1" applyAlignment="1">
      <alignment horizontal="left" vertical="top" wrapText="1"/>
    </xf>
    <xf numFmtId="0" fontId="25" fillId="2" borderId="13" xfId="0" applyFont="1" applyFill="1" applyBorder="1" applyAlignment="1">
      <alignment horizontal="center" vertical="center"/>
    </xf>
    <xf numFmtId="0" fontId="24" fillId="0" borderId="0" xfId="0" applyFont="1" applyAlignment="1">
      <alignment horizontal="left" vertical="top" wrapText="1"/>
    </xf>
    <xf numFmtId="0" fontId="7" fillId="0" borderId="49" xfId="0" applyFont="1" applyBorder="1" applyAlignment="1">
      <alignment horizontal="left" vertical="top" wrapText="1"/>
    </xf>
    <xf numFmtId="0" fontId="10" fillId="0" borderId="50" xfId="0" applyFont="1" applyBorder="1"/>
    <xf numFmtId="0" fontId="8" fillId="0" borderId="0" xfId="0" applyFont="1" applyAlignment="1">
      <alignment vertical="top" wrapText="1"/>
    </xf>
    <xf numFmtId="0" fontId="7" fillId="0" borderId="51" xfId="0" applyFont="1" applyBorder="1" applyAlignment="1">
      <alignment horizontal="left" vertical="top" wrapText="1"/>
    </xf>
    <xf numFmtId="0" fontId="10" fillId="0" borderId="52" xfId="0" applyFont="1" applyBorder="1"/>
    <xf numFmtId="0" fontId="8" fillId="0" borderId="53" xfId="0" applyFont="1" applyBorder="1" applyAlignment="1">
      <alignment vertical="top" wrapText="1"/>
    </xf>
    <xf numFmtId="0" fontId="10" fillId="0" borderId="53" xfId="0" applyFont="1" applyBorder="1"/>
    <xf numFmtId="0" fontId="6" fillId="0" borderId="0" xfId="0" applyFont="1" applyAlignment="1">
      <alignment horizontal="left" wrapText="1"/>
    </xf>
    <xf numFmtId="0" fontId="7" fillId="0" borderId="49" xfId="0" applyFont="1" applyBorder="1" applyAlignment="1">
      <alignment horizontal="left" vertical="top"/>
    </xf>
    <xf numFmtId="0" fontId="6" fillId="0" borderId="0" xfId="0" applyFont="1" applyAlignment="1">
      <alignment horizontal="center"/>
    </xf>
    <xf numFmtId="0" fontId="7" fillId="0" borderId="46" xfId="0" applyFont="1" applyBorder="1" applyAlignment="1">
      <alignment horizontal="left" vertical="top" wrapText="1"/>
    </xf>
    <xf numFmtId="0" fontId="10" fillId="0" borderId="47" xfId="0" applyFont="1" applyBorder="1"/>
    <xf numFmtId="0" fontId="8" fillId="0" borderId="48" xfId="0" applyFont="1" applyBorder="1" applyAlignment="1">
      <alignment vertical="top" wrapText="1"/>
    </xf>
    <xf numFmtId="0" fontId="10" fillId="0" borderId="48" xfId="0" applyFont="1" applyBorder="1"/>
    <xf numFmtId="0" fontId="38" fillId="5" borderId="36" xfId="0" applyFont="1" applyFill="1" applyBorder="1" applyAlignment="1">
      <alignment horizontal="center" vertical="center"/>
    </xf>
    <xf numFmtId="0" fontId="23" fillId="0" borderId="37" xfId="0" applyFont="1" applyBorder="1"/>
    <xf numFmtId="0" fontId="23" fillId="0" borderId="38" xfId="0" applyFont="1" applyBorder="1"/>
    <xf numFmtId="2" fontId="1" fillId="0" borderId="59"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60" xfId="0" applyNumberFormat="1" applyFont="1" applyBorder="1" applyAlignment="1">
      <alignment horizontal="center" vertical="center"/>
    </xf>
    <xf numFmtId="2" fontId="1" fillId="0" borderId="61" xfId="0" applyNumberFormat="1" applyFont="1" applyBorder="1" applyAlignment="1">
      <alignment horizontal="center" vertical="center"/>
    </xf>
    <xf numFmtId="2" fontId="1" fillId="0" borderId="62" xfId="0" applyNumberFormat="1" applyFont="1" applyBorder="1" applyAlignment="1">
      <alignment horizontal="center" vertical="center"/>
    </xf>
    <xf numFmtId="2" fontId="25" fillId="2" borderId="63" xfId="0" applyNumberFormat="1" applyFont="1" applyFill="1" applyBorder="1" applyAlignment="1">
      <alignment horizontal="center"/>
    </xf>
    <xf numFmtId="2" fontId="25" fillId="2" borderId="63" xfId="0" applyNumberFormat="1" applyFont="1" applyFill="1" applyBorder="1" applyAlignment="1">
      <alignment horizontal="center" vertical="center"/>
    </xf>
    <xf numFmtId="0" fontId="0" fillId="0" borderId="0" xfId="0" applyFont="1" applyAlignment="1">
      <alignment horizontal="center"/>
    </xf>
    <xf numFmtId="0" fontId="25" fillId="0" borderId="0" xfId="0" applyFont="1" applyAlignment="1">
      <alignment horizontal="left" vertical="center" wrapText="1"/>
    </xf>
    <xf numFmtId="0" fontId="6" fillId="6" borderId="36" xfId="0" applyFont="1" applyFill="1" applyBorder="1" applyAlignment="1">
      <alignment horizontal="center" vertical="center"/>
    </xf>
    <xf numFmtId="0" fontId="10" fillId="6" borderId="37" xfId="0" applyFont="1" applyFill="1" applyBorder="1"/>
    <xf numFmtId="0" fontId="10" fillId="6" borderId="38" xfId="0" applyFont="1" applyFill="1" applyBorder="1"/>
    <xf numFmtId="2" fontId="10" fillId="6" borderId="38" xfId="0" applyNumberFormat="1" applyFont="1" applyFill="1" applyBorder="1" applyAlignment="1">
      <alignment horizontal="center" vertical="center"/>
    </xf>
    <xf numFmtId="9" fontId="1" fillId="6" borderId="39" xfId="0" applyNumberFormat="1" applyFont="1" applyFill="1" applyBorder="1" applyAlignment="1">
      <alignment horizontal="center" vertical="center"/>
    </xf>
    <xf numFmtId="2" fontId="1" fillId="6" borderId="37" xfId="0" applyNumberFormat="1" applyFont="1" applyFill="1" applyBorder="1" applyAlignment="1">
      <alignment horizontal="center" vertical="center"/>
    </xf>
    <xf numFmtId="2" fontId="1" fillId="6" borderId="39" xfId="0" applyNumberFormat="1" applyFont="1" applyFill="1" applyBorder="1" applyAlignment="1">
      <alignment horizontal="center" vertical="center"/>
    </xf>
    <xf numFmtId="2" fontId="6" fillId="6" borderId="40" xfId="0" applyNumberFormat="1" applyFont="1" applyFill="1" applyBorder="1" applyAlignment="1">
      <alignment horizontal="center" vertical="center"/>
    </xf>
    <xf numFmtId="0" fontId="10" fillId="6" borderId="14" xfId="0" applyFont="1" applyFill="1" applyBorder="1"/>
    <xf numFmtId="2" fontId="6" fillId="7" borderId="15" xfId="0" applyNumberFormat="1" applyFont="1" applyFill="1" applyBorder="1" applyAlignment="1">
      <alignment horizontal="center" vertical="center"/>
    </xf>
    <xf numFmtId="0" fontId="10" fillId="6" borderId="15" xfId="0" applyFont="1" applyFill="1" applyBorder="1"/>
    <xf numFmtId="2" fontId="32" fillId="7" borderId="1" xfId="0" applyNumberFormat="1" applyFont="1" applyFill="1" applyBorder="1" applyAlignment="1">
      <alignment horizontal="center" vertical="center"/>
    </xf>
    <xf numFmtId="2" fontId="6" fillId="7" borderId="3" xfId="0" applyNumberFormat="1" applyFont="1" applyFill="1" applyBorder="1" applyAlignment="1">
      <alignment horizontal="center" vertical="center"/>
    </xf>
    <xf numFmtId="0" fontId="6" fillId="7" borderId="13" xfId="0" applyFont="1" applyFill="1" applyBorder="1" applyAlignment="1">
      <alignment horizontal="right" vertical="center"/>
    </xf>
    <xf numFmtId="0" fontId="6" fillId="7" borderId="14" xfId="0" applyFont="1" applyFill="1" applyBorder="1" applyAlignment="1">
      <alignment horizontal="right" vertical="center"/>
    </xf>
    <xf numFmtId="2" fontId="1" fillId="0" borderId="64" xfId="0" applyNumberFormat="1" applyFont="1" applyBorder="1" applyAlignment="1">
      <alignment horizontal="center" vertical="center"/>
    </xf>
    <xf numFmtId="2" fontId="1" fillId="0" borderId="65" xfId="0" applyNumberFormat="1" applyFont="1" applyBorder="1" applyAlignment="1">
      <alignment horizontal="center" vertical="center"/>
    </xf>
    <xf numFmtId="2" fontId="1" fillId="0" borderId="67" xfId="0" applyNumberFormat="1" applyFont="1" applyBorder="1" applyAlignment="1">
      <alignment horizontal="center" vertical="center"/>
    </xf>
    <xf numFmtId="0" fontId="6" fillId="2" borderId="66"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1" fillId="0" borderId="68" xfId="0" applyFont="1" applyBorder="1" applyAlignment="1">
      <alignment horizontal="center" vertical="center"/>
    </xf>
    <xf numFmtId="2" fontId="1" fillId="0" borderId="69" xfId="0" applyNumberFormat="1" applyFont="1" applyBorder="1" applyAlignment="1">
      <alignment horizontal="center" vertical="center"/>
    </xf>
    <xf numFmtId="0" fontId="6" fillId="2" borderId="70" xfId="0" applyFont="1" applyFill="1" applyBorder="1" applyAlignment="1">
      <alignment horizontal="center"/>
    </xf>
    <xf numFmtId="0" fontId="10" fillId="0" borderId="71" xfId="0" applyFont="1" applyBorder="1"/>
    <xf numFmtId="0" fontId="10" fillId="0" borderId="72" xfId="0" applyFont="1" applyBorder="1"/>
    <xf numFmtId="2" fontId="6" fillId="2" borderId="73" xfId="0" applyNumberFormat="1" applyFont="1" applyFill="1" applyBorder="1" applyAlignment="1">
      <alignment horizontal="center" vertical="center"/>
    </xf>
    <xf numFmtId="0" fontId="1" fillId="2" borderId="73" xfId="0" applyFont="1" applyFill="1" applyBorder="1" applyAlignment="1">
      <alignment horizontal="center"/>
    </xf>
    <xf numFmtId="2" fontId="6" fillId="2" borderId="74" xfId="0" applyNumberFormat="1"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opLeftCell="A4" workbookViewId="0">
      <selection activeCell="K13" sqref="K13"/>
    </sheetView>
  </sheetViews>
  <sheetFormatPr defaultColWidth="14.42578125" defaultRowHeight="15" customHeight="1" x14ac:dyDescent="0.25"/>
  <cols>
    <col min="1" max="1" width="3.28515625" customWidth="1"/>
    <col min="2" max="2" width="41.42578125" customWidth="1"/>
    <col min="3" max="3" width="10.28515625" customWidth="1"/>
    <col min="4" max="4" width="9" customWidth="1"/>
    <col min="5" max="5" width="6.5703125" customWidth="1"/>
    <col min="6" max="6" width="10.28515625" customWidth="1"/>
    <col min="7" max="7" width="12" customWidth="1"/>
    <col min="8" max="8" width="9.42578125" customWidth="1"/>
    <col min="9" max="10" width="8" customWidth="1"/>
    <col min="11" max="11" width="11.42578125" customWidth="1"/>
    <col min="12" max="12" width="9.5703125" customWidth="1"/>
    <col min="13" max="26" width="8" customWidth="1"/>
  </cols>
  <sheetData>
    <row r="1" spans="1:12" x14ac:dyDescent="0.25">
      <c r="A1" s="221"/>
      <c r="B1" s="219"/>
      <c r="C1" s="1"/>
      <c r="D1" s="1"/>
      <c r="E1" s="1"/>
      <c r="F1" s="1"/>
      <c r="K1" s="44" t="s">
        <v>0</v>
      </c>
      <c r="L1" s="1"/>
    </row>
    <row r="2" spans="1:12" x14ac:dyDescent="0.25">
      <c r="A2" s="1"/>
      <c r="B2" s="1"/>
      <c r="C2" s="1"/>
      <c r="D2" s="1"/>
      <c r="E2" s="1"/>
      <c r="F2" s="1"/>
      <c r="K2" s="1"/>
      <c r="L2" s="1"/>
    </row>
    <row r="3" spans="1:12" x14ac:dyDescent="0.25">
      <c r="A3" s="1"/>
      <c r="B3" s="1"/>
      <c r="C3" s="1"/>
      <c r="D3" s="1"/>
      <c r="E3" s="1"/>
      <c r="F3" s="1"/>
      <c r="K3" s="1"/>
      <c r="L3" s="1"/>
    </row>
    <row r="4" spans="1:12" x14ac:dyDescent="0.25">
      <c r="A4" s="2" t="s">
        <v>1</v>
      </c>
      <c r="B4" s="2"/>
      <c r="C4" s="2"/>
      <c r="D4" s="2"/>
      <c r="E4" s="2"/>
      <c r="F4" s="2"/>
      <c r="G4" s="2"/>
      <c r="H4" s="2"/>
      <c r="I4" s="2"/>
      <c r="J4" s="2"/>
      <c r="K4" s="2"/>
      <c r="L4" s="2"/>
    </row>
    <row r="5" spans="1:12" x14ac:dyDescent="0.25">
      <c r="A5" s="1" t="s">
        <v>2</v>
      </c>
      <c r="B5" s="2"/>
      <c r="C5" s="2"/>
      <c r="D5" s="2"/>
      <c r="E5" s="2"/>
      <c r="F5" s="2"/>
      <c r="G5" s="2"/>
      <c r="H5" s="2"/>
      <c r="I5" s="2"/>
      <c r="J5" s="2"/>
      <c r="K5" s="2"/>
      <c r="L5" s="2"/>
    </row>
    <row r="6" spans="1:12" x14ac:dyDescent="0.25">
      <c r="A6" s="2"/>
      <c r="B6" s="2"/>
      <c r="C6" s="2"/>
      <c r="D6" s="2"/>
      <c r="E6" s="2"/>
      <c r="F6" s="2"/>
      <c r="G6" s="2"/>
      <c r="H6" s="2"/>
      <c r="I6" s="2"/>
      <c r="J6" s="2"/>
      <c r="K6" s="2"/>
      <c r="L6" s="2"/>
    </row>
    <row r="7" spans="1:12" ht="18" customHeight="1" x14ac:dyDescent="0.25">
      <c r="A7" s="222" t="s">
        <v>3</v>
      </c>
      <c r="B7" s="219"/>
      <c r="C7" s="219"/>
      <c r="D7" s="219"/>
      <c r="E7" s="219"/>
      <c r="F7" s="219"/>
      <c r="G7" s="219"/>
      <c r="H7" s="219"/>
      <c r="I7" s="219"/>
      <c r="J7" s="219"/>
      <c r="K7" s="219"/>
      <c r="L7" s="219"/>
    </row>
    <row r="8" spans="1:12" ht="18" customHeight="1" x14ac:dyDescent="0.25">
      <c r="A8" s="3"/>
      <c r="B8" s="3"/>
      <c r="C8" s="3"/>
      <c r="D8" s="3"/>
      <c r="E8" s="3"/>
      <c r="F8" s="3"/>
      <c r="G8" s="3"/>
      <c r="H8" s="3"/>
      <c r="I8" s="3"/>
      <c r="J8" s="3"/>
      <c r="K8" s="3"/>
      <c r="L8" s="3"/>
    </row>
    <row r="9" spans="1:12" ht="18" customHeight="1" x14ac:dyDescent="0.25">
      <c r="A9" s="223" t="s">
        <v>4</v>
      </c>
      <c r="B9" s="219"/>
      <c r="C9" s="219"/>
      <c r="D9" s="219"/>
      <c r="E9" s="4"/>
      <c r="K9" s="222"/>
      <c r="L9" s="219"/>
    </row>
    <row r="10" spans="1:12" x14ac:dyDescent="0.25">
      <c r="A10" s="224" t="s">
        <v>5</v>
      </c>
      <c r="B10" s="219"/>
      <c r="C10" s="4"/>
      <c r="D10" s="4"/>
      <c r="E10" s="4"/>
    </row>
    <row r="11" spans="1:12" ht="15.75" customHeight="1" x14ac:dyDescent="0.25">
      <c r="A11" s="5"/>
    </row>
    <row r="12" spans="1:12" ht="36.75" customHeight="1" x14ac:dyDescent="0.25">
      <c r="A12" s="6" t="s">
        <v>6</v>
      </c>
      <c r="B12" s="7" t="s">
        <v>7</v>
      </c>
      <c r="C12" s="7" t="s">
        <v>8</v>
      </c>
      <c r="D12" s="7" t="s">
        <v>9</v>
      </c>
      <c r="E12" s="7" t="s">
        <v>10</v>
      </c>
      <c r="F12" s="8" t="s">
        <v>11</v>
      </c>
      <c r="G12" s="7" t="s">
        <v>12</v>
      </c>
      <c r="H12" s="7" t="s">
        <v>13</v>
      </c>
      <c r="I12" s="7" t="s">
        <v>14</v>
      </c>
      <c r="J12" s="7" t="s">
        <v>256</v>
      </c>
      <c r="K12" s="7" t="s">
        <v>16</v>
      </c>
      <c r="L12" s="9" t="s">
        <v>17</v>
      </c>
    </row>
    <row r="13" spans="1:12" ht="23.25" customHeight="1" x14ac:dyDescent="0.25">
      <c r="A13" s="10">
        <v>1</v>
      </c>
      <c r="B13" s="11" t="s">
        <v>18</v>
      </c>
      <c r="C13" s="12" t="s">
        <v>19</v>
      </c>
      <c r="D13" s="13" t="s">
        <v>20</v>
      </c>
      <c r="E13" s="14">
        <v>540</v>
      </c>
      <c r="F13" s="15"/>
      <c r="G13" s="16"/>
      <c r="H13" s="16">
        <f t="shared" ref="H13:H18" si="0">G13*E13</f>
        <v>0</v>
      </c>
      <c r="I13" s="17"/>
      <c r="J13" s="16">
        <f t="shared" ref="J13:J18" si="1">I13*G13</f>
        <v>0</v>
      </c>
      <c r="K13" s="16">
        <f>ROUND(G13+J13,2)</f>
        <v>0</v>
      </c>
      <c r="L13" s="18">
        <f>ROUND(E13*K13,)</f>
        <v>0</v>
      </c>
    </row>
    <row r="14" spans="1:12" ht="24.75" customHeight="1" x14ac:dyDescent="0.25">
      <c r="A14" s="19">
        <v>2</v>
      </c>
      <c r="B14" s="20" t="s">
        <v>21</v>
      </c>
      <c r="C14" s="21" t="s">
        <v>19</v>
      </c>
      <c r="D14" s="22" t="s">
        <v>20</v>
      </c>
      <c r="E14" s="23">
        <v>200</v>
      </c>
      <c r="F14" s="24"/>
      <c r="G14" s="16"/>
      <c r="H14" s="16">
        <f t="shared" si="0"/>
        <v>0</v>
      </c>
      <c r="I14" s="17"/>
      <c r="J14" s="16">
        <f t="shared" si="1"/>
        <v>0</v>
      </c>
      <c r="K14" s="16">
        <f t="shared" ref="K14:K18" si="2">ROUND(G14+J14,2)</f>
        <v>0</v>
      </c>
      <c r="L14" s="18">
        <f t="shared" ref="L14:L18" si="3">ROUND(E14*K14,)</f>
        <v>0</v>
      </c>
    </row>
    <row r="15" spans="1:12" ht="13.5" customHeight="1" x14ac:dyDescent="0.25">
      <c r="A15" s="19">
        <v>3</v>
      </c>
      <c r="B15" s="20" t="s">
        <v>22</v>
      </c>
      <c r="C15" s="21" t="s">
        <v>19</v>
      </c>
      <c r="D15" s="22" t="s">
        <v>20</v>
      </c>
      <c r="E15" s="23">
        <v>400</v>
      </c>
      <c r="F15" s="24"/>
      <c r="G15" s="16"/>
      <c r="H15" s="16">
        <f t="shared" si="0"/>
        <v>0</v>
      </c>
      <c r="I15" s="17"/>
      <c r="J15" s="16">
        <f t="shared" si="1"/>
        <v>0</v>
      </c>
      <c r="K15" s="16">
        <f t="shared" si="2"/>
        <v>0</v>
      </c>
      <c r="L15" s="18">
        <f t="shared" si="3"/>
        <v>0</v>
      </c>
    </row>
    <row r="16" spans="1:12" ht="97.5" customHeight="1" x14ac:dyDescent="0.25">
      <c r="A16" s="19">
        <v>4</v>
      </c>
      <c r="B16" s="20" t="s">
        <v>23</v>
      </c>
      <c r="C16" s="25" t="s">
        <v>19</v>
      </c>
      <c r="D16" s="22" t="s">
        <v>20</v>
      </c>
      <c r="E16" s="23">
        <v>135</v>
      </c>
      <c r="F16" s="24"/>
      <c r="G16" s="16"/>
      <c r="H16" s="16">
        <f t="shared" si="0"/>
        <v>0</v>
      </c>
      <c r="I16" s="17"/>
      <c r="J16" s="16">
        <f t="shared" si="1"/>
        <v>0</v>
      </c>
      <c r="K16" s="16">
        <f t="shared" si="2"/>
        <v>0</v>
      </c>
      <c r="L16" s="18">
        <f t="shared" si="3"/>
        <v>0</v>
      </c>
    </row>
    <row r="17" spans="1:12" ht="21" customHeight="1" x14ac:dyDescent="0.25">
      <c r="A17" s="19">
        <v>5</v>
      </c>
      <c r="B17" s="20" t="s">
        <v>24</v>
      </c>
      <c r="C17" s="25" t="s">
        <v>25</v>
      </c>
      <c r="D17" s="22" t="s">
        <v>20</v>
      </c>
      <c r="E17" s="23">
        <v>300</v>
      </c>
      <c r="F17" s="24"/>
      <c r="G17" s="16"/>
      <c r="H17" s="16">
        <f t="shared" si="0"/>
        <v>0</v>
      </c>
      <c r="I17" s="17"/>
      <c r="J17" s="16">
        <f t="shared" si="1"/>
        <v>0</v>
      </c>
      <c r="K17" s="16">
        <f t="shared" si="2"/>
        <v>0</v>
      </c>
      <c r="L17" s="18">
        <f t="shared" si="3"/>
        <v>0</v>
      </c>
    </row>
    <row r="18" spans="1:12" ht="27" customHeight="1" x14ac:dyDescent="0.25">
      <c r="A18" s="26">
        <v>6</v>
      </c>
      <c r="B18" s="27" t="s">
        <v>26</v>
      </c>
      <c r="C18" s="28" t="s">
        <v>27</v>
      </c>
      <c r="D18" s="29" t="s">
        <v>20</v>
      </c>
      <c r="E18" s="30">
        <v>300</v>
      </c>
      <c r="F18" s="31"/>
      <c r="G18" s="16"/>
      <c r="H18" s="16">
        <f t="shared" si="0"/>
        <v>0</v>
      </c>
      <c r="I18" s="17"/>
      <c r="J18" s="16">
        <f t="shared" si="1"/>
        <v>0</v>
      </c>
      <c r="K18" s="16">
        <f t="shared" si="2"/>
        <v>0</v>
      </c>
      <c r="L18" s="18">
        <f t="shared" si="3"/>
        <v>0</v>
      </c>
    </row>
    <row r="19" spans="1:12" ht="14.25" customHeight="1" x14ac:dyDescent="0.25">
      <c r="A19" s="225" t="s">
        <v>28</v>
      </c>
      <c r="B19" s="226"/>
      <c r="C19" s="226"/>
      <c r="D19" s="226"/>
      <c r="E19" s="226"/>
      <c r="F19" s="227"/>
      <c r="G19" s="32"/>
      <c r="H19" s="33">
        <f>SUM(H13:H18)</f>
        <v>0</v>
      </c>
      <c r="I19" s="32"/>
      <c r="J19" s="34"/>
      <c r="K19" s="35" t="s">
        <v>29</v>
      </c>
      <c r="L19" s="36">
        <f>SUM(L13:L18)</f>
        <v>0</v>
      </c>
    </row>
    <row r="20" spans="1:12" ht="14.25" customHeight="1" x14ac:dyDescent="0.25"/>
    <row r="21" spans="1:12" ht="14.25" customHeight="1" x14ac:dyDescent="0.25">
      <c r="B21" s="197" t="s">
        <v>30</v>
      </c>
      <c r="C21" s="214"/>
      <c r="D21" s="214"/>
      <c r="E21" s="214"/>
    </row>
    <row r="22" spans="1:12" ht="8.25" customHeight="1" x14ac:dyDescent="0.25">
      <c r="B22" s="1"/>
    </row>
    <row r="23" spans="1:12" ht="36.75" customHeight="1" x14ac:dyDescent="0.25">
      <c r="A23" s="228" t="s">
        <v>31</v>
      </c>
      <c r="B23" s="219"/>
      <c r="C23" s="219"/>
      <c r="D23" s="219"/>
      <c r="E23" s="219"/>
      <c r="F23" s="219"/>
      <c r="G23" s="219"/>
      <c r="H23" s="219"/>
      <c r="I23" s="219"/>
      <c r="J23" s="219"/>
      <c r="K23" s="219"/>
      <c r="L23" s="219"/>
    </row>
    <row r="24" spans="1:12" ht="14.25" customHeight="1" x14ac:dyDescent="0.25">
      <c r="B24" s="1"/>
    </row>
    <row r="25" spans="1:12" ht="14.25" customHeight="1" x14ac:dyDescent="0.25">
      <c r="A25" s="37"/>
      <c r="B25" s="38" t="s">
        <v>32</v>
      </c>
      <c r="C25" s="39"/>
      <c r="D25" s="39"/>
      <c r="E25" s="39"/>
      <c r="F25" s="39"/>
      <c r="G25" s="1"/>
      <c r="H25" s="1"/>
      <c r="I25" s="218" t="s">
        <v>33</v>
      </c>
      <c r="J25" s="219"/>
      <c r="K25" s="219"/>
      <c r="L25" s="219"/>
    </row>
    <row r="26" spans="1:12" ht="26.25" customHeight="1" x14ac:dyDescent="0.25">
      <c r="A26" s="40"/>
      <c r="B26" s="41" t="s">
        <v>34</v>
      </c>
      <c r="C26" s="41"/>
      <c r="D26" s="41"/>
      <c r="E26" s="41"/>
      <c r="F26" s="41"/>
      <c r="G26" s="1"/>
      <c r="H26" s="1"/>
      <c r="I26" s="220" t="s">
        <v>35</v>
      </c>
      <c r="J26" s="219"/>
      <c r="K26" s="219"/>
      <c r="L26" s="219"/>
    </row>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
    <mergeCell ref="I25:L25"/>
    <mergeCell ref="I26:L26"/>
    <mergeCell ref="A1:B1"/>
    <mergeCell ref="A7:L7"/>
    <mergeCell ref="A9:D9"/>
    <mergeCell ref="K9:L9"/>
    <mergeCell ref="A10:B10"/>
    <mergeCell ref="A19:F19"/>
    <mergeCell ref="A23:L23"/>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1"/>
  <sheetViews>
    <sheetView topLeftCell="A12" workbookViewId="0">
      <selection activeCell="K14" sqref="K14"/>
    </sheetView>
  </sheetViews>
  <sheetFormatPr defaultColWidth="14.42578125" defaultRowHeight="15" x14ac:dyDescent="0.25"/>
  <cols>
    <col min="1" max="1" width="3.5703125" style="42" customWidth="1"/>
    <col min="2" max="2" width="43.28515625" style="42" customWidth="1"/>
    <col min="3" max="3" width="9.85546875" style="42" customWidth="1"/>
    <col min="4" max="4" width="9.5703125" style="42" customWidth="1"/>
    <col min="5" max="5" width="6.85546875" style="42" customWidth="1"/>
    <col min="6" max="6" width="11" style="42" customWidth="1"/>
    <col min="7" max="7" width="11.28515625" style="42" customWidth="1"/>
    <col min="8" max="8" width="9.140625" style="42" customWidth="1"/>
    <col min="9" max="9" width="8.42578125" style="42" customWidth="1"/>
    <col min="10" max="10" width="7.5703125" style="42" customWidth="1"/>
    <col min="11" max="11" width="11.42578125" style="42" customWidth="1"/>
    <col min="12" max="12" width="9.42578125" style="42" customWidth="1"/>
    <col min="13" max="26" width="8" style="42" customWidth="1"/>
    <col min="27" max="16384" width="14.42578125" style="42"/>
  </cols>
  <sheetData>
    <row r="2" spans="1:24" x14ac:dyDescent="0.25">
      <c r="A2" s="232" t="s">
        <v>36</v>
      </c>
      <c r="B2" s="219"/>
      <c r="C2" s="45"/>
      <c r="D2" s="45"/>
      <c r="E2" s="45"/>
      <c r="F2" s="45"/>
      <c r="K2" s="44" t="s">
        <v>37</v>
      </c>
      <c r="L2" s="45"/>
    </row>
    <row r="3" spans="1:24" x14ac:dyDescent="0.25">
      <c r="A3" s="45"/>
      <c r="B3" s="45"/>
      <c r="C3" s="45"/>
      <c r="D3" s="45"/>
      <c r="E3" s="45"/>
      <c r="F3" s="45"/>
      <c r="K3" s="45"/>
      <c r="L3" s="45"/>
    </row>
    <row r="4" spans="1:24" x14ac:dyDescent="0.25">
      <c r="A4" s="46" t="s">
        <v>1</v>
      </c>
      <c r="B4" s="46"/>
      <c r="C4" s="46"/>
      <c r="D4" s="46"/>
      <c r="E4" s="46"/>
      <c r="F4" s="46"/>
      <c r="G4" s="46"/>
      <c r="H4" s="46"/>
      <c r="I4" s="46"/>
      <c r="J4" s="46"/>
      <c r="K4" s="46"/>
      <c r="L4" s="46"/>
    </row>
    <row r="5" spans="1:24" x14ac:dyDescent="0.25">
      <c r="A5" s="45" t="s">
        <v>2</v>
      </c>
      <c r="B5" s="46"/>
      <c r="C5" s="46"/>
      <c r="D5" s="46"/>
      <c r="E5" s="46"/>
      <c r="F5" s="46"/>
      <c r="G5" s="46"/>
      <c r="H5" s="46"/>
      <c r="I5" s="46"/>
      <c r="J5" s="46"/>
      <c r="K5" s="46"/>
      <c r="L5" s="46"/>
    </row>
    <row r="6" spans="1:24" x14ac:dyDescent="0.25">
      <c r="A6" s="46"/>
      <c r="B6" s="46"/>
      <c r="C6" s="46"/>
      <c r="D6" s="46"/>
      <c r="E6" s="46"/>
      <c r="F6" s="46"/>
      <c r="G6" s="46"/>
      <c r="H6" s="46"/>
      <c r="I6" s="46"/>
      <c r="J6" s="46"/>
      <c r="K6" s="46"/>
      <c r="L6" s="46"/>
    </row>
    <row r="7" spans="1:24" ht="18" x14ac:dyDescent="0.25">
      <c r="A7" s="233" t="s">
        <v>3</v>
      </c>
      <c r="B7" s="219"/>
      <c r="C7" s="219"/>
      <c r="D7" s="219"/>
      <c r="E7" s="219"/>
      <c r="F7" s="219"/>
      <c r="G7" s="219"/>
      <c r="H7" s="219"/>
      <c r="I7" s="219"/>
      <c r="J7" s="219"/>
      <c r="K7" s="219"/>
      <c r="L7" s="219"/>
    </row>
    <row r="8" spans="1:24" ht="9.75" customHeight="1" x14ac:dyDescent="0.25">
      <c r="A8" s="47"/>
      <c r="B8" s="47"/>
      <c r="C8" s="47"/>
      <c r="D8" s="47"/>
      <c r="E8" s="47"/>
      <c r="F8" s="47"/>
      <c r="G8" s="47"/>
      <c r="H8" s="47"/>
      <c r="I8" s="47"/>
      <c r="J8" s="47"/>
      <c r="K8" s="47"/>
      <c r="L8" s="47"/>
    </row>
    <row r="9" spans="1:24" ht="9.75" customHeight="1" x14ac:dyDescent="0.25">
      <c r="A9" s="47"/>
      <c r="B9" s="47"/>
      <c r="C9" s="47"/>
      <c r="D9" s="47"/>
      <c r="E9" s="47"/>
      <c r="F9" s="47"/>
      <c r="G9" s="47"/>
      <c r="H9" s="47"/>
      <c r="I9" s="47"/>
      <c r="J9" s="47"/>
      <c r="K9" s="47"/>
      <c r="L9" s="47"/>
    </row>
    <row r="10" spans="1:24" x14ac:dyDescent="0.25">
      <c r="A10" s="234" t="s">
        <v>38</v>
      </c>
      <c r="B10" s="219"/>
      <c r="C10" s="219"/>
    </row>
    <row r="11" spans="1:24" x14ac:dyDescent="0.25">
      <c r="A11" s="48" t="s">
        <v>39</v>
      </c>
      <c r="B11" s="48"/>
      <c r="C11" s="48"/>
    </row>
    <row r="12" spans="1:24" ht="11.25" customHeight="1" thickBot="1" x14ac:dyDescent="0.3"/>
    <row r="13" spans="1:24" ht="42" customHeight="1" thickBot="1" x14ac:dyDescent="0.3">
      <c r="A13" s="49" t="s">
        <v>6</v>
      </c>
      <c r="B13" s="50" t="s">
        <v>7</v>
      </c>
      <c r="C13" s="50" t="s">
        <v>8</v>
      </c>
      <c r="D13" s="50" t="s">
        <v>9</v>
      </c>
      <c r="E13" s="50" t="s">
        <v>10</v>
      </c>
      <c r="F13" s="50" t="s">
        <v>11</v>
      </c>
      <c r="G13" s="50" t="s">
        <v>12</v>
      </c>
      <c r="H13" s="50" t="s">
        <v>13</v>
      </c>
      <c r="I13" s="50" t="s">
        <v>40</v>
      </c>
      <c r="J13" s="50" t="s">
        <v>15</v>
      </c>
      <c r="K13" s="50" t="s">
        <v>16</v>
      </c>
      <c r="L13" s="51" t="s">
        <v>17</v>
      </c>
      <c r="N13" s="45"/>
      <c r="O13" s="45"/>
      <c r="P13" s="45"/>
      <c r="Q13" s="45"/>
      <c r="R13" s="45"/>
      <c r="S13" s="45"/>
      <c r="W13" s="45"/>
      <c r="X13" s="45"/>
    </row>
    <row r="14" spans="1:24" ht="35.25" customHeight="1" x14ac:dyDescent="0.25">
      <c r="A14" s="52">
        <v>1</v>
      </c>
      <c r="B14" s="53" t="s">
        <v>41</v>
      </c>
      <c r="C14" s="54" t="s">
        <v>42</v>
      </c>
      <c r="D14" s="54" t="s">
        <v>20</v>
      </c>
      <c r="E14" s="55">
        <v>80</v>
      </c>
      <c r="F14" s="56"/>
      <c r="G14" s="57"/>
      <c r="H14" s="57">
        <f t="shared" ref="H14:H47" si="0">SUM(G14*E14)</f>
        <v>0</v>
      </c>
      <c r="I14" s="58"/>
      <c r="J14" s="57">
        <f t="shared" ref="J14:J47" si="1">I14*G14</f>
        <v>0</v>
      </c>
      <c r="K14" s="57">
        <f>ROUND(G14+J14,2)</f>
        <v>0</v>
      </c>
      <c r="L14" s="59">
        <f>ROUND(K14*E14,2)</f>
        <v>0</v>
      </c>
      <c r="N14" s="45"/>
      <c r="O14" s="45"/>
      <c r="P14" s="45"/>
      <c r="Q14" s="45"/>
      <c r="R14" s="45"/>
      <c r="S14" s="45"/>
      <c r="W14" s="45"/>
      <c r="X14" s="45"/>
    </row>
    <row r="15" spans="1:24" ht="22.5" customHeight="1" x14ac:dyDescent="0.25">
      <c r="A15" s="60">
        <v>2</v>
      </c>
      <c r="B15" s="61" t="s">
        <v>43</v>
      </c>
      <c r="C15" s="62" t="s">
        <v>44</v>
      </c>
      <c r="D15" s="62" t="s">
        <v>45</v>
      </c>
      <c r="E15" s="63">
        <v>150</v>
      </c>
      <c r="F15" s="64"/>
      <c r="G15" s="57"/>
      <c r="H15" s="57">
        <f t="shared" si="0"/>
        <v>0</v>
      </c>
      <c r="I15" s="58"/>
      <c r="J15" s="57">
        <f t="shared" si="1"/>
        <v>0</v>
      </c>
      <c r="K15" s="57">
        <f t="shared" ref="K15:K50" si="2">ROUND(G15+J15,2)</f>
        <v>0</v>
      </c>
      <c r="L15" s="59">
        <f>ROUND(K15*E15,2)</f>
        <v>0</v>
      </c>
      <c r="N15" s="45"/>
      <c r="O15" s="45"/>
      <c r="P15" s="45"/>
      <c r="Q15" s="45"/>
      <c r="R15" s="45"/>
      <c r="S15" s="45"/>
      <c r="W15" s="45"/>
      <c r="X15" s="45"/>
    </row>
    <row r="16" spans="1:24" ht="18" customHeight="1" x14ac:dyDescent="0.25">
      <c r="A16" s="52">
        <v>3</v>
      </c>
      <c r="B16" s="61" t="s">
        <v>46</v>
      </c>
      <c r="C16" s="62" t="s">
        <v>44</v>
      </c>
      <c r="D16" s="62" t="s">
        <v>20</v>
      </c>
      <c r="E16" s="63">
        <v>5</v>
      </c>
      <c r="F16" s="64"/>
      <c r="G16" s="57"/>
      <c r="H16" s="57">
        <f t="shared" si="0"/>
        <v>0</v>
      </c>
      <c r="I16" s="58"/>
      <c r="J16" s="57">
        <f t="shared" si="1"/>
        <v>0</v>
      </c>
      <c r="K16" s="57">
        <f t="shared" si="2"/>
        <v>0</v>
      </c>
      <c r="L16" s="59">
        <f>ROUND(K16*E16,2)</f>
        <v>0</v>
      </c>
      <c r="N16" s="46"/>
      <c r="O16" s="46"/>
      <c r="P16" s="46"/>
      <c r="Q16" s="46"/>
      <c r="R16" s="46"/>
      <c r="S16" s="46"/>
      <c r="T16" s="46"/>
      <c r="U16" s="46"/>
      <c r="V16" s="46"/>
      <c r="W16" s="46"/>
      <c r="X16" s="46"/>
    </row>
    <row r="17" spans="1:24" ht="48.75" customHeight="1" x14ac:dyDescent="0.25">
      <c r="A17" s="60">
        <v>4</v>
      </c>
      <c r="B17" s="61" t="s">
        <v>47</v>
      </c>
      <c r="C17" s="62" t="s">
        <v>44</v>
      </c>
      <c r="D17" s="62" t="s">
        <v>20</v>
      </c>
      <c r="E17" s="63">
        <v>80</v>
      </c>
      <c r="F17" s="64"/>
      <c r="G17" s="57"/>
      <c r="H17" s="57">
        <f t="shared" si="0"/>
        <v>0</v>
      </c>
      <c r="I17" s="58"/>
      <c r="J17" s="57">
        <f t="shared" si="1"/>
        <v>0</v>
      </c>
      <c r="K17" s="57">
        <f t="shared" si="2"/>
        <v>0</v>
      </c>
      <c r="L17" s="59">
        <f>ROUND(K17*E17,2)</f>
        <v>0</v>
      </c>
      <c r="N17" s="45"/>
      <c r="O17" s="46"/>
      <c r="P17" s="46"/>
      <c r="Q17" s="46"/>
      <c r="R17" s="46"/>
      <c r="S17" s="46"/>
      <c r="T17" s="46"/>
      <c r="U17" s="46"/>
      <c r="V17" s="46"/>
      <c r="W17" s="46"/>
      <c r="X17" s="46"/>
    </row>
    <row r="18" spans="1:24" ht="27.75" customHeight="1" x14ac:dyDescent="0.25">
      <c r="A18" s="52">
        <v>5</v>
      </c>
      <c r="B18" s="61" t="s">
        <v>48</v>
      </c>
      <c r="C18" s="63" t="s">
        <v>49</v>
      </c>
      <c r="D18" s="62" t="s">
        <v>20</v>
      </c>
      <c r="E18" s="63">
        <v>35</v>
      </c>
      <c r="F18" s="64"/>
      <c r="G18" s="57"/>
      <c r="H18" s="57">
        <f t="shared" si="0"/>
        <v>0</v>
      </c>
      <c r="I18" s="58"/>
      <c r="J18" s="57">
        <f t="shared" si="1"/>
        <v>0</v>
      </c>
      <c r="K18" s="57">
        <f t="shared" si="2"/>
        <v>0</v>
      </c>
      <c r="L18" s="59">
        <f>ROUND(K18*E18,2)</f>
        <v>0</v>
      </c>
      <c r="N18" s="46"/>
      <c r="O18" s="46"/>
      <c r="P18" s="46"/>
      <c r="Q18" s="46"/>
      <c r="R18" s="46"/>
      <c r="S18" s="46"/>
      <c r="T18" s="46"/>
      <c r="U18" s="46"/>
      <c r="V18" s="46"/>
      <c r="W18" s="46"/>
      <c r="X18" s="46"/>
    </row>
    <row r="19" spans="1:24" ht="42.75" customHeight="1" x14ac:dyDescent="0.25">
      <c r="A19" s="60">
        <v>6</v>
      </c>
      <c r="B19" s="61" t="s">
        <v>50</v>
      </c>
      <c r="C19" s="63" t="s">
        <v>51</v>
      </c>
      <c r="D19" s="62" t="s">
        <v>20</v>
      </c>
      <c r="E19" s="63">
        <v>30</v>
      </c>
      <c r="F19" s="64"/>
      <c r="G19" s="57"/>
      <c r="H19" s="57">
        <f t="shared" si="0"/>
        <v>0</v>
      </c>
      <c r="I19" s="58"/>
      <c r="J19" s="57">
        <f t="shared" si="1"/>
        <v>0</v>
      </c>
      <c r="K19" s="57">
        <f t="shared" si="2"/>
        <v>0</v>
      </c>
      <c r="L19" s="59">
        <f>ROUND(K19*E19,2)</f>
        <v>0</v>
      </c>
      <c r="N19" s="233"/>
      <c r="O19" s="219"/>
      <c r="P19" s="219"/>
      <c r="Q19" s="219"/>
      <c r="R19" s="219"/>
      <c r="S19" s="219"/>
      <c r="T19" s="219"/>
      <c r="U19" s="219"/>
      <c r="V19" s="219"/>
      <c r="W19" s="219"/>
      <c r="X19" s="219"/>
    </row>
    <row r="20" spans="1:24" ht="40.5" customHeight="1" x14ac:dyDescent="0.25">
      <c r="A20" s="52">
        <v>7</v>
      </c>
      <c r="B20" s="61" t="s">
        <v>52</v>
      </c>
      <c r="C20" s="63" t="s">
        <v>53</v>
      </c>
      <c r="D20" s="63" t="s">
        <v>45</v>
      </c>
      <c r="E20" s="63">
        <v>50</v>
      </c>
      <c r="F20" s="64"/>
      <c r="G20" s="57"/>
      <c r="H20" s="57">
        <f t="shared" si="0"/>
        <v>0</v>
      </c>
      <c r="I20" s="58"/>
      <c r="J20" s="57">
        <f t="shared" si="1"/>
        <v>0</v>
      </c>
      <c r="K20" s="57">
        <f t="shared" si="2"/>
        <v>0</v>
      </c>
      <c r="L20" s="59">
        <f>ROUND(K20*E20,2)</f>
        <v>0</v>
      </c>
    </row>
    <row r="21" spans="1:24" ht="26.25" customHeight="1" x14ac:dyDescent="0.25">
      <c r="A21" s="60">
        <v>8</v>
      </c>
      <c r="B21" s="61" t="s">
        <v>54</v>
      </c>
      <c r="C21" s="63" t="s">
        <v>53</v>
      </c>
      <c r="D21" s="63" t="s">
        <v>45</v>
      </c>
      <c r="E21" s="63">
        <v>15</v>
      </c>
      <c r="F21" s="64"/>
      <c r="G21" s="57"/>
      <c r="H21" s="57">
        <f t="shared" si="0"/>
        <v>0</v>
      </c>
      <c r="I21" s="58"/>
      <c r="J21" s="57">
        <f t="shared" si="1"/>
        <v>0</v>
      </c>
      <c r="K21" s="57">
        <f t="shared" si="2"/>
        <v>0</v>
      </c>
      <c r="L21" s="59">
        <f>ROUND(K21*E21,2)</f>
        <v>0</v>
      </c>
    </row>
    <row r="22" spans="1:24" ht="26.25" customHeight="1" x14ac:dyDescent="0.25">
      <c r="A22" s="52">
        <v>9</v>
      </c>
      <c r="B22" s="61" t="s">
        <v>55</v>
      </c>
      <c r="C22" s="63" t="s">
        <v>49</v>
      </c>
      <c r="D22" s="63" t="s">
        <v>20</v>
      </c>
      <c r="E22" s="63">
        <v>60</v>
      </c>
      <c r="F22" s="64"/>
      <c r="G22" s="57"/>
      <c r="H22" s="57">
        <f t="shared" si="0"/>
        <v>0</v>
      </c>
      <c r="I22" s="58"/>
      <c r="J22" s="57">
        <f t="shared" si="1"/>
        <v>0</v>
      </c>
      <c r="K22" s="57">
        <f t="shared" si="2"/>
        <v>0</v>
      </c>
      <c r="L22" s="59">
        <f>ROUND(K22*E22,2)</f>
        <v>0</v>
      </c>
    </row>
    <row r="23" spans="1:24" ht="42.75" customHeight="1" x14ac:dyDescent="0.25">
      <c r="A23" s="60">
        <v>10</v>
      </c>
      <c r="B23" s="61" t="s">
        <v>56</v>
      </c>
      <c r="C23" s="63" t="s">
        <v>57</v>
      </c>
      <c r="D23" s="63" t="s">
        <v>20</v>
      </c>
      <c r="E23" s="63">
        <v>60</v>
      </c>
      <c r="F23" s="64"/>
      <c r="G23" s="57"/>
      <c r="H23" s="57">
        <f t="shared" si="0"/>
        <v>0</v>
      </c>
      <c r="I23" s="58"/>
      <c r="J23" s="57">
        <f t="shared" si="1"/>
        <v>0</v>
      </c>
      <c r="K23" s="57">
        <f t="shared" si="2"/>
        <v>0</v>
      </c>
      <c r="L23" s="59">
        <f>ROUND(K23*E23,2)</f>
        <v>0</v>
      </c>
    </row>
    <row r="24" spans="1:24" ht="55.5" customHeight="1" x14ac:dyDescent="0.25">
      <c r="A24" s="52">
        <v>11</v>
      </c>
      <c r="B24" s="61" t="s">
        <v>58</v>
      </c>
      <c r="C24" s="63" t="s">
        <v>59</v>
      </c>
      <c r="D24" s="63" t="s">
        <v>20</v>
      </c>
      <c r="E24" s="63">
        <v>60</v>
      </c>
      <c r="F24" s="64"/>
      <c r="G24" s="57"/>
      <c r="H24" s="57">
        <f t="shared" si="0"/>
        <v>0</v>
      </c>
      <c r="I24" s="58"/>
      <c r="J24" s="57">
        <f t="shared" si="1"/>
        <v>0</v>
      </c>
      <c r="K24" s="57">
        <f t="shared" si="2"/>
        <v>0</v>
      </c>
      <c r="L24" s="59">
        <f>ROUND(K24*E24,2)</f>
        <v>0</v>
      </c>
    </row>
    <row r="25" spans="1:24" ht="39" customHeight="1" x14ac:dyDescent="0.25">
      <c r="A25" s="60">
        <v>12</v>
      </c>
      <c r="B25" s="65" t="s">
        <v>60</v>
      </c>
      <c r="C25" s="63" t="s">
        <v>61</v>
      </c>
      <c r="D25" s="63" t="s">
        <v>20</v>
      </c>
      <c r="E25" s="63">
        <v>75</v>
      </c>
      <c r="F25" s="64"/>
      <c r="G25" s="57"/>
      <c r="H25" s="57">
        <f t="shared" si="0"/>
        <v>0</v>
      </c>
      <c r="I25" s="58"/>
      <c r="J25" s="57">
        <f t="shared" si="1"/>
        <v>0</v>
      </c>
      <c r="K25" s="57">
        <f t="shared" si="2"/>
        <v>0</v>
      </c>
      <c r="L25" s="59">
        <f>ROUND(K25*E25,2)</f>
        <v>0</v>
      </c>
    </row>
    <row r="26" spans="1:24" ht="28.5" customHeight="1" x14ac:dyDescent="0.25">
      <c r="A26" s="52">
        <v>13</v>
      </c>
      <c r="B26" s="65" t="s">
        <v>62</v>
      </c>
      <c r="C26" s="63" t="s">
        <v>49</v>
      </c>
      <c r="D26" s="63" t="s">
        <v>20</v>
      </c>
      <c r="E26" s="63">
        <v>30</v>
      </c>
      <c r="F26" s="64"/>
      <c r="G26" s="57"/>
      <c r="H26" s="57">
        <f t="shared" si="0"/>
        <v>0</v>
      </c>
      <c r="I26" s="58"/>
      <c r="J26" s="57">
        <f t="shared" si="1"/>
        <v>0</v>
      </c>
      <c r="K26" s="57">
        <f t="shared" si="2"/>
        <v>0</v>
      </c>
      <c r="L26" s="59">
        <f>ROUND(K26*E26,2)</f>
        <v>0</v>
      </c>
    </row>
    <row r="27" spans="1:24" ht="29.25" customHeight="1" x14ac:dyDescent="0.25">
      <c r="A27" s="60">
        <v>14</v>
      </c>
      <c r="B27" s="61" t="s">
        <v>63</v>
      </c>
      <c r="C27" s="63" t="s">
        <v>49</v>
      </c>
      <c r="D27" s="63" t="s">
        <v>20</v>
      </c>
      <c r="E27" s="63">
        <v>50</v>
      </c>
      <c r="F27" s="64"/>
      <c r="G27" s="57"/>
      <c r="H27" s="57">
        <f t="shared" si="0"/>
        <v>0</v>
      </c>
      <c r="I27" s="58"/>
      <c r="J27" s="57">
        <f t="shared" si="1"/>
        <v>0</v>
      </c>
      <c r="K27" s="57">
        <f t="shared" si="2"/>
        <v>0</v>
      </c>
      <c r="L27" s="59">
        <f>ROUND(K27*E27,2)</f>
        <v>0</v>
      </c>
    </row>
    <row r="28" spans="1:24" ht="27" customHeight="1" x14ac:dyDescent="0.25">
      <c r="A28" s="52">
        <v>15</v>
      </c>
      <c r="B28" s="66" t="s">
        <v>64</v>
      </c>
      <c r="C28" s="63" t="s">
        <v>65</v>
      </c>
      <c r="D28" s="63" t="s">
        <v>45</v>
      </c>
      <c r="E28" s="63">
        <v>280</v>
      </c>
      <c r="F28" s="64"/>
      <c r="G28" s="57"/>
      <c r="H28" s="57">
        <f t="shared" si="0"/>
        <v>0</v>
      </c>
      <c r="I28" s="58"/>
      <c r="J28" s="57">
        <f t="shared" si="1"/>
        <v>0</v>
      </c>
      <c r="K28" s="57">
        <f t="shared" si="2"/>
        <v>0</v>
      </c>
      <c r="L28" s="59">
        <f>ROUND(K28*E28,2)</f>
        <v>0</v>
      </c>
    </row>
    <row r="29" spans="1:24" ht="49.5" customHeight="1" x14ac:dyDescent="0.25">
      <c r="A29" s="60">
        <v>16</v>
      </c>
      <c r="B29" s="66" t="s">
        <v>66</v>
      </c>
      <c r="C29" s="63" t="s">
        <v>67</v>
      </c>
      <c r="D29" s="63" t="s">
        <v>45</v>
      </c>
      <c r="E29" s="63">
        <v>100</v>
      </c>
      <c r="F29" s="64"/>
      <c r="G29" s="57"/>
      <c r="H29" s="57">
        <f t="shared" si="0"/>
        <v>0</v>
      </c>
      <c r="I29" s="58"/>
      <c r="J29" s="57">
        <f t="shared" si="1"/>
        <v>0</v>
      </c>
      <c r="K29" s="57">
        <f t="shared" si="2"/>
        <v>0</v>
      </c>
      <c r="L29" s="59">
        <f>ROUND(K29*E29,2)</f>
        <v>0</v>
      </c>
    </row>
    <row r="30" spans="1:24" ht="43.5" customHeight="1" x14ac:dyDescent="0.25">
      <c r="A30" s="52">
        <v>17</v>
      </c>
      <c r="B30" s="66" t="s">
        <v>68</v>
      </c>
      <c r="C30" s="63" t="s">
        <v>67</v>
      </c>
      <c r="D30" s="63" t="s">
        <v>45</v>
      </c>
      <c r="E30" s="63">
        <v>50</v>
      </c>
      <c r="F30" s="64"/>
      <c r="G30" s="57"/>
      <c r="H30" s="57">
        <f t="shared" si="0"/>
        <v>0</v>
      </c>
      <c r="I30" s="58"/>
      <c r="J30" s="57">
        <f t="shared" si="1"/>
        <v>0</v>
      </c>
      <c r="K30" s="57">
        <f t="shared" si="2"/>
        <v>0</v>
      </c>
      <c r="L30" s="59">
        <f>ROUND(K30*E30,2)</f>
        <v>0</v>
      </c>
    </row>
    <row r="31" spans="1:24" ht="43.5" customHeight="1" x14ac:dyDescent="0.25">
      <c r="A31" s="60">
        <v>18</v>
      </c>
      <c r="B31" s="65" t="s">
        <v>69</v>
      </c>
      <c r="C31" s="63" t="s">
        <v>67</v>
      </c>
      <c r="D31" s="63" t="s">
        <v>45</v>
      </c>
      <c r="E31" s="63">
        <v>65</v>
      </c>
      <c r="F31" s="64"/>
      <c r="G31" s="57"/>
      <c r="H31" s="57">
        <f t="shared" si="0"/>
        <v>0</v>
      </c>
      <c r="I31" s="58"/>
      <c r="J31" s="57">
        <f t="shared" si="1"/>
        <v>0</v>
      </c>
      <c r="K31" s="57">
        <f t="shared" si="2"/>
        <v>0</v>
      </c>
      <c r="L31" s="59">
        <f>ROUND(K31*E31,2)</f>
        <v>0</v>
      </c>
    </row>
    <row r="32" spans="1:24" ht="16.5" customHeight="1" x14ac:dyDescent="0.25">
      <c r="A32" s="52">
        <v>19</v>
      </c>
      <c r="B32" s="65" t="s">
        <v>70</v>
      </c>
      <c r="C32" s="63" t="s">
        <v>71</v>
      </c>
      <c r="D32" s="63" t="s">
        <v>20</v>
      </c>
      <c r="E32" s="63">
        <v>5</v>
      </c>
      <c r="F32" s="64"/>
      <c r="G32" s="57"/>
      <c r="H32" s="57">
        <f t="shared" si="0"/>
        <v>0</v>
      </c>
      <c r="I32" s="58"/>
      <c r="J32" s="57">
        <f t="shared" si="1"/>
        <v>0</v>
      </c>
      <c r="K32" s="57">
        <f t="shared" si="2"/>
        <v>0</v>
      </c>
      <c r="L32" s="59">
        <f>ROUND(K32*E32,2)</f>
        <v>0</v>
      </c>
    </row>
    <row r="33" spans="1:12" ht="60.75" customHeight="1" x14ac:dyDescent="0.25">
      <c r="A33" s="60">
        <v>20</v>
      </c>
      <c r="B33" s="65" t="s">
        <v>72</v>
      </c>
      <c r="C33" s="63" t="s">
        <v>73</v>
      </c>
      <c r="D33" s="63" t="s">
        <v>20</v>
      </c>
      <c r="E33" s="63">
        <v>80</v>
      </c>
      <c r="F33" s="64"/>
      <c r="G33" s="57"/>
      <c r="H33" s="57">
        <f t="shared" si="0"/>
        <v>0</v>
      </c>
      <c r="I33" s="58"/>
      <c r="J33" s="57">
        <f t="shared" si="1"/>
        <v>0</v>
      </c>
      <c r="K33" s="57">
        <f t="shared" si="2"/>
        <v>0</v>
      </c>
      <c r="L33" s="59">
        <f>ROUND(K33*E33,2)</f>
        <v>0</v>
      </c>
    </row>
    <row r="34" spans="1:12" ht="26.25" customHeight="1" x14ac:dyDescent="0.25">
      <c r="A34" s="52">
        <v>21</v>
      </c>
      <c r="B34" s="65" t="s">
        <v>74</v>
      </c>
      <c r="C34" s="63" t="s">
        <v>75</v>
      </c>
      <c r="D34" s="63" t="s">
        <v>20</v>
      </c>
      <c r="E34" s="63">
        <v>300</v>
      </c>
      <c r="F34" s="64"/>
      <c r="G34" s="57"/>
      <c r="H34" s="57">
        <f t="shared" si="0"/>
        <v>0</v>
      </c>
      <c r="I34" s="58"/>
      <c r="J34" s="57">
        <f t="shared" si="1"/>
        <v>0</v>
      </c>
      <c r="K34" s="57">
        <f t="shared" si="2"/>
        <v>0</v>
      </c>
      <c r="L34" s="59">
        <f>ROUND(K34*E34,2)</f>
        <v>0</v>
      </c>
    </row>
    <row r="35" spans="1:12" ht="15.75" customHeight="1" x14ac:dyDescent="0.25">
      <c r="A35" s="60">
        <v>22</v>
      </c>
      <c r="B35" s="65" t="s">
        <v>76</v>
      </c>
      <c r="C35" s="63" t="s">
        <v>77</v>
      </c>
      <c r="D35" s="63" t="s">
        <v>20</v>
      </c>
      <c r="E35" s="63">
        <v>50</v>
      </c>
      <c r="F35" s="64"/>
      <c r="G35" s="57"/>
      <c r="H35" s="57">
        <f t="shared" si="0"/>
        <v>0</v>
      </c>
      <c r="I35" s="58"/>
      <c r="J35" s="57">
        <f t="shared" si="1"/>
        <v>0</v>
      </c>
      <c r="K35" s="57">
        <f t="shared" si="2"/>
        <v>0</v>
      </c>
      <c r="L35" s="59">
        <f>ROUND(K35*E35,2)</f>
        <v>0</v>
      </c>
    </row>
    <row r="36" spans="1:12" ht="46.5" customHeight="1" x14ac:dyDescent="0.25">
      <c r="A36" s="52">
        <v>23</v>
      </c>
      <c r="B36" s="67" t="s">
        <v>78</v>
      </c>
      <c r="C36" s="63" t="s">
        <v>79</v>
      </c>
      <c r="D36" s="63" t="s">
        <v>80</v>
      </c>
      <c r="E36" s="63">
        <v>400</v>
      </c>
      <c r="F36" s="64"/>
      <c r="G36" s="57"/>
      <c r="H36" s="57">
        <f t="shared" si="0"/>
        <v>0</v>
      </c>
      <c r="I36" s="58"/>
      <c r="J36" s="57">
        <f t="shared" si="1"/>
        <v>0</v>
      </c>
      <c r="K36" s="57">
        <f t="shared" si="2"/>
        <v>0</v>
      </c>
      <c r="L36" s="59">
        <f>ROUND(K36*E36,2)</f>
        <v>0</v>
      </c>
    </row>
    <row r="37" spans="1:12" ht="35.25" customHeight="1" x14ac:dyDescent="0.25">
      <c r="A37" s="60">
        <v>24</v>
      </c>
      <c r="B37" s="65" t="s">
        <v>81</v>
      </c>
      <c r="C37" s="63" t="s">
        <v>61</v>
      </c>
      <c r="D37" s="62" t="s">
        <v>20</v>
      </c>
      <c r="E37" s="63">
        <v>150</v>
      </c>
      <c r="F37" s="64"/>
      <c r="G37" s="57"/>
      <c r="H37" s="57">
        <f t="shared" si="0"/>
        <v>0</v>
      </c>
      <c r="I37" s="58"/>
      <c r="J37" s="57">
        <f t="shared" si="1"/>
        <v>0</v>
      </c>
      <c r="K37" s="57">
        <f t="shared" si="2"/>
        <v>0</v>
      </c>
      <c r="L37" s="59">
        <f>ROUND(K37*E37,2)</f>
        <v>0</v>
      </c>
    </row>
    <row r="38" spans="1:12" ht="50.25" customHeight="1" x14ac:dyDescent="0.25">
      <c r="A38" s="52">
        <v>25</v>
      </c>
      <c r="B38" s="65" t="s">
        <v>82</v>
      </c>
      <c r="C38" s="63" t="s">
        <v>83</v>
      </c>
      <c r="D38" s="62" t="s">
        <v>45</v>
      </c>
      <c r="E38" s="63">
        <v>80</v>
      </c>
      <c r="F38" s="64"/>
      <c r="G38" s="57"/>
      <c r="H38" s="57">
        <f t="shared" si="0"/>
        <v>0</v>
      </c>
      <c r="I38" s="58"/>
      <c r="J38" s="57">
        <f t="shared" si="1"/>
        <v>0</v>
      </c>
      <c r="K38" s="57">
        <f t="shared" si="2"/>
        <v>0</v>
      </c>
      <c r="L38" s="59">
        <f>ROUND(K38*E38,2)</f>
        <v>0</v>
      </c>
    </row>
    <row r="39" spans="1:12" ht="24.75" customHeight="1" x14ac:dyDescent="0.25">
      <c r="A39" s="60">
        <v>26</v>
      </c>
      <c r="B39" s="65" t="s">
        <v>84</v>
      </c>
      <c r="C39" s="68" t="s">
        <v>85</v>
      </c>
      <c r="D39" s="63" t="s">
        <v>20</v>
      </c>
      <c r="E39" s="63">
        <v>30</v>
      </c>
      <c r="F39" s="64"/>
      <c r="G39" s="57"/>
      <c r="H39" s="57">
        <f t="shared" si="0"/>
        <v>0</v>
      </c>
      <c r="I39" s="58"/>
      <c r="J39" s="57">
        <f t="shared" si="1"/>
        <v>0</v>
      </c>
      <c r="K39" s="57">
        <f t="shared" si="2"/>
        <v>0</v>
      </c>
      <c r="L39" s="59">
        <f>ROUND(K39*E39,2)</f>
        <v>0</v>
      </c>
    </row>
    <row r="40" spans="1:12" ht="24" customHeight="1" x14ac:dyDescent="0.25">
      <c r="A40" s="52">
        <v>27</v>
      </c>
      <c r="B40" s="65" t="s">
        <v>86</v>
      </c>
      <c r="C40" s="63" t="s">
        <v>87</v>
      </c>
      <c r="D40" s="63" t="s">
        <v>45</v>
      </c>
      <c r="E40" s="63">
        <v>50</v>
      </c>
      <c r="F40" s="64"/>
      <c r="G40" s="57"/>
      <c r="H40" s="57">
        <f t="shared" si="0"/>
        <v>0</v>
      </c>
      <c r="I40" s="58"/>
      <c r="J40" s="57">
        <f t="shared" si="1"/>
        <v>0</v>
      </c>
      <c r="K40" s="57">
        <f t="shared" si="2"/>
        <v>0</v>
      </c>
      <c r="L40" s="59">
        <f>ROUND(K40*E40,2)</f>
        <v>0</v>
      </c>
    </row>
    <row r="41" spans="1:12" ht="14.25" customHeight="1" x14ac:dyDescent="0.25">
      <c r="A41" s="60">
        <v>28</v>
      </c>
      <c r="B41" s="69" t="s">
        <v>88</v>
      </c>
      <c r="C41" s="70"/>
      <c r="D41" s="70" t="s">
        <v>45</v>
      </c>
      <c r="E41" s="70">
        <v>30</v>
      </c>
      <c r="F41" s="64"/>
      <c r="G41" s="57"/>
      <c r="H41" s="57">
        <f t="shared" si="0"/>
        <v>0</v>
      </c>
      <c r="I41" s="58"/>
      <c r="J41" s="57">
        <f t="shared" si="1"/>
        <v>0</v>
      </c>
      <c r="K41" s="57">
        <f t="shared" si="2"/>
        <v>0</v>
      </c>
      <c r="L41" s="59">
        <f>ROUND(K41*E41,2)</f>
        <v>0</v>
      </c>
    </row>
    <row r="42" spans="1:12" ht="13.5" customHeight="1" x14ac:dyDescent="0.25">
      <c r="A42" s="52">
        <v>29</v>
      </c>
      <c r="B42" s="69" t="s">
        <v>89</v>
      </c>
      <c r="C42" s="70" t="s">
        <v>49</v>
      </c>
      <c r="D42" s="70" t="s">
        <v>20</v>
      </c>
      <c r="E42" s="70">
        <v>30</v>
      </c>
      <c r="F42" s="64"/>
      <c r="G42" s="57"/>
      <c r="H42" s="57">
        <f t="shared" si="0"/>
        <v>0</v>
      </c>
      <c r="I42" s="58"/>
      <c r="J42" s="57">
        <f t="shared" si="1"/>
        <v>0</v>
      </c>
      <c r="K42" s="57">
        <f t="shared" si="2"/>
        <v>0</v>
      </c>
      <c r="L42" s="59">
        <f>ROUND(K42*E42,2)</f>
        <v>0</v>
      </c>
    </row>
    <row r="43" spans="1:12" ht="23.25" customHeight="1" x14ac:dyDescent="0.25">
      <c r="A43" s="60">
        <v>30</v>
      </c>
      <c r="B43" s="65" t="s">
        <v>90</v>
      </c>
      <c r="C43" s="63" t="s">
        <v>91</v>
      </c>
      <c r="D43" s="63" t="s">
        <v>20</v>
      </c>
      <c r="E43" s="63">
        <v>90</v>
      </c>
      <c r="F43" s="64"/>
      <c r="G43" s="57"/>
      <c r="H43" s="57">
        <f t="shared" si="0"/>
        <v>0</v>
      </c>
      <c r="I43" s="58"/>
      <c r="J43" s="57">
        <f t="shared" si="1"/>
        <v>0</v>
      </c>
      <c r="K43" s="57">
        <f t="shared" si="2"/>
        <v>0</v>
      </c>
      <c r="L43" s="59">
        <f>ROUND(K43*E43,2)</f>
        <v>0</v>
      </c>
    </row>
    <row r="44" spans="1:12" ht="14.25" customHeight="1" x14ac:dyDescent="0.25">
      <c r="A44" s="52">
        <v>31</v>
      </c>
      <c r="B44" s="65" t="s">
        <v>92</v>
      </c>
      <c r="C44" s="63" t="s">
        <v>93</v>
      </c>
      <c r="D44" s="63" t="s">
        <v>20</v>
      </c>
      <c r="E44" s="63">
        <v>50</v>
      </c>
      <c r="F44" s="64"/>
      <c r="G44" s="57"/>
      <c r="H44" s="57">
        <f t="shared" si="0"/>
        <v>0</v>
      </c>
      <c r="I44" s="58"/>
      <c r="J44" s="57">
        <f t="shared" si="1"/>
        <v>0</v>
      </c>
      <c r="K44" s="57">
        <f t="shared" si="2"/>
        <v>0</v>
      </c>
      <c r="L44" s="59">
        <f>ROUND(K44*E44,2)</f>
        <v>0</v>
      </c>
    </row>
    <row r="45" spans="1:12" ht="24.75" customHeight="1" x14ac:dyDescent="0.25">
      <c r="A45" s="60">
        <v>32</v>
      </c>
      <c r="B45" s="71" t="s">
        <v>94</v>
      </c>
      <c r="C45" s="70" t="s">
        <v>95</v>
      </c>
      <c r="D45" s="70" t="s">
        <v>20</v>
      </c>
      <c r="E45" s="70">
        <v>40</v>
      </c>
      <c r="F45" s="72"/>
      <c r="G45" s="57"/>
      <c r="H45" s="57">
        <f t="shared" si="0"/>
        <v>0</v>
      </c>
      <c r="I45" s="58"/>
      <c r="J45" s="57">
        <f t="shared" si="1"/>
        <v>0</v>
      </c>
      <c r="K45" s="57">
        <f t="shared" si="2"/>
        <v>0</v>
      </c>
      <c r="L45" s="59">
        <f>ROUND(K45*E45,2)</f>
        <v>0</v>
      </c>
    </row>
    <row r="46" spans="1:12" ht="62.25" customHeight="1" x14ac:dyDescent="0.25">
      <c r="A46" s="52">
        <v>33</v>
      </c>
      <c r="B46" s="71" t="s">
        <v>96</v>
      </c>
      <c r="C46" s="70" t="s">
        <v>97</v>
      </c>
      <c r="D46" s="70" t="s">
        <v>20</v>
      </c>
      <c r="E46" s="70">
        <v>70</v>
      </c>
      <c r="F46" s="72"/>
      <c r="G46" s="57"/>
      <c r="H46" s="57">
        <f t="shared" si="0"/>
        <v>0</v>
      </c>
      <c r="I46" s="58"/>
      <c r="J46" s="57">
        <f t="shared" si="1"/>
        <v>0</v>
      </c>
      <c r="K46" s="57">
        <f t="shared" si="2"/>
        <v>0</v>
      </c>
      <c r="L46" s="59">
        <f>ROUND(K46*E46,2)</f>
        <v>0</v>
      </c>
    </row>
    <row r="47" spans="1:12" ht="17.25" customHeight="1" x14ac:dyDescent="0.25">
      <c r="A47" s="60">
        <v>34</v>
      </c>
      <c r="B47" s="73" t="s">
        <v>98</v>
      </c>
      <c r="C47" s="70" t="s">
        <v>99</v>
      </c>
      <c r="D47" s="70" t="s">
        <v>20</v>
      </c>
      <c r="E47" s="70">
        <v>15</v>
      </c>
      <c r="F47" s="72"/>
      <c r="G47" s="57"/>
      <c r="H47" s="57">
        <f t="shared" si="0"/>
        <v>0</v>
      </c>
      <c r="I47" s="58"/>
      <c r="J47" s="57">
        <f t="shared" si="1"/>
        <v>0</v>
      </c>
      <c r="K47" s="57">
        <f t="shared" si="2"/>
        <v>0</v>
      </c>
      <c r="L47" s="59">
        <f>ROUND(K47*E47,2)</f>
        <v>0</v>
      </c>
    </row>
    <row r="48" spans="1:12" ht="18" customHeight="1" x14ac:dyDescent="0.25">
      <c r="A48" s="74">
        <v>35</v>
      </c>
      <c r="B48" s="73" t="s">
        <v>100</v>
      </c>
      <c r="C48" s="70"/>
      <c r="D48" s="70"/>
      <c r="E48" s="70"/>
      <c r="F48" s="72"/>
      <c r="G48" s="57"/>
      <c r="H48" s="57"/>
      <c r="I48" s="58"/>
      <c r="J48" s="57"/>
      <c r="K48" s="57">
        <f t="shared" si="2"/>
        <v>0</v>
      </c>
      <c r="L48" s="59">
        <f>ROUND(K48*E48,2)</f>
        <v>0</v>
      </c>
    </row>
    <row r="49" spans="1:12" ht="18" customHeight="1" x14ac:dyDescent="0.25">
      <c r="A49" s="74">
        <v>36</v>
      </c>
      <c r="B49" s="73" t="s">
        <v>101</v>
      </c>
      <c r="C49" s="70" t="s">
        <v>42</v>
      </c>
      <c r="D49" s="70" t="s">
        <v>20</v>
      </c>
      <c r="E49" s="70">
        <v>30</v>
      </c>
      <c r="F49" s="72"/>
      <c r="G49" s="57"/>
      <c r="H49" s="57">
        <f t="shared" ref="H49:H50" si="3">SUM(G49*E49)</f>
        <v>0</v>
      </c>
      <c r="I49" s="58"/>
      <c r="J49" s="57">
        <f t="shared" ref="J49:J50" si="4">I49*G49</f>
        <v>0</v>
      </c>
      <c r="K49" s="57">
        <f t="shared" si="2"/>
        <v>0</v>
      </c>
      <c r="L49" s="59">
        <f>ROUND(K49*E49,2)</f>
        <v>0</v>
      </c>
    </row>
    <row r="50" spans="1:12" ht="15.75" customHeight="1" thickBot="1" x14ac:dyDescent="0.3">
      <c r="A50" s="75">
        <v>37</v>
      </c>
      <c r="B50" s="76" t="s">
        <v>102</v>
      </c>
      <c r="C50" s="77" t="s">
        <v>42</v>
      </c>
      <c r="D50" s="78" t="s">
        <v>20</v>
      </c>
      <c r="E50" s="77">
        <v>25</v>
      </c>
      <c r="F50" s="79"/>
      <c r="G50" s="57"/>
      <c r="H50" s="57">
        <f t="shared" si="3"/>
        <v>0</v>
      </c>
      <c r="I50" s="58"/>
      <c r="J50" s="80">
        <f t="shared" si="4"/>
        <v>0</v>
      </c>
      <c r="K50" s="57">
        <f t="shared" si="2"/>
        <v>0</v>
      </c>
      <c r="L50" s="59">
        <f>ROUND(K50*E50,2)</f>
        <v>0</v>
      </c>
    </row>
    <row r="51" spans="1:12" ht="15.75" customHeight="1" thickBot="1" x14ac:dyDescent="0.3">
      <c r="A51" s="235" t="s">
        <v>28</v>
      </c>
      <c r="B51" s="236"/>
      <c r="C51" s="236"/>
      <c r="D51" s="236"/>
      <c r="E51" s="236"/>
      <c r="F51" s="236"/>
      <c r="G51" s="237"/>
      <c r="H51" s="82">
        <f>SUM(H14:H50)</f>
        <v>0</v>
      </c>
      <c r="I51" s="83"/>
      <c r="J51" s="84"/>
      <c r="K51" s="85" t="s">
        <v>29</v>
      </c>
      <c r="L51" s="86">
        <f>SUM(L14:L50)</f>
        <v>0</v>
      </c>
    </row>
    <row r="52" spans="1:12" ht="6" customHeight="1" x14ac:dyDescent="0.25"/>
    <row r="53" spans="1:12" ht="15.75" customHeight="1" x14ac:dyDescent="0.25">
      <c r="B53" s="197" t="s">
        <v>30</v>
      </c>
      <c r="C53" s="214"/>
      <c r="D53" s="214"/>
    </row>
    <row r="54" spans="1:12" ht="8.25" customHeight="1" x14ac:dyDescent="0.25">
      <c r="B54" s="197"/>
      <c r="C54" s="214"/>
      <c r="D54" s="214"/>
    </row>
    <row r="55" spans="1:12" ht="39" customHeight="1" x14ac:dyDescent="0.25">
      <c r="A55" s="229" t="s">
        <v>103</v>
      </c>
      <c r="B55" s="219"/>
      <c r="C55" s="219"/>
      <c r="D55" s="219"/>
      <c r="E55" s="219"/>
      <c r="F55" s="219"/>
      <c r="G55" s="219"/>
      <c r="H55" s="219"/>
      <c r="I55" s="219"/>
      <c r="J55" s="219"/>
      <c r="K55" s="219"/>
      <c r="L55" s="219"/>
    </row>
    <row r="56" spans="1:12" ht="15.75" customHeight="1" x14ac:dyDescent="0.25"/>
    <row r="57" spans="1:12" ht="15.75" customHeight="1" x14ac:dyDescent="0.25">
      <c r="A57" s="87" t="s">
        <v>32</v>
      </c>
      <c r="B57" s="88"/>
      <c r="C57" s="88"/>
      <c r="D57" s="88"/>
      <c r="E57" s="88"/>
      <c r="F57" s="45"/>
      <c r="G57" s="230" t="s">
        <v>33</v>
      </c>
      <c r="H57" s="219"/>
      <c r="I57" s="219"/>
      <c r="J57" s="219"/>
      <c r="K57" s="219"/>
    </row>
    <row r="58" spans="1:12" ht="24" customHeight="1" x14ac:dyDescent="0.25">
      <c r="A58" s="89" t="s">
        <v>34</v>
      </c>
      <c r="B58" s="89"/>
      <c r="C58" s="89"/>
      <c r="D58" s="89"/>
      <c r="E58" s="89"/>
      <c r="F58" s="45"/>
      <c r="G58" s="231" t="s">
        <v>35</v>
      </c>
      <c r="H58" s="219"/>
      <c r="I58" s="219"/>
      <c r="J58" s="219"/>
      <c r="K58" s="219"/>
    </row>
    <row r="59" spans="1:12" ht="15.75" customHeight="1" x14ac:dyDescent="0.25"/>
    <row r="60" spans="1:12" ht="15.75" customHeight="1" x14ac:dyDescent="0.25"/>
    <row r="61" spans="1:12" ht="15.75" customHeight="1" x14ac:dyDescent="0.25"/>
    <row r="62" spans="1:12" ht="15.75" customHeight="1" x14ac:dyDescent="0.25"/>
    <row r="63" spans="1:12" ht="15.75" customHeight="1" x14ac:dyDescent="0.25"/>
    <row r="64" spans="1:1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8">
    <mergeCell ref="N19:X19"/>
    <mergeCell ref="A51:G51"/>
    <mergeCell ref="A55:L55"/>
    <mergeCell ref="G57:K57"/>
    <mergeCell ref="G58:K58"/>
    <mergeCell ref="A2:B2"/>
    <mergeCell ref="A7:L7"/>
    <mergeCell ref="A10:C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9"/>
  <sheetViews>
    <sheetView topLeftCell="A5" workbookViewId="0">
      <selection activeCell="K11" sqref="K11"/>
    </sheetView>
  </sheetViews>
  <sheetFormatPr defaultColWidth="14.42578125" defaultRowHeight="15" x14ac:dyDescent="0.25"/>
  <cols>
    <col min="1" max="1" width="3.42578125" style="42" customWidth="1"/>
    <col min="2" max="2" width="47.5703125" style="42" customWidth="1"/>
    <col min="3" max="3" width="10.85546875" style="42" customWidth="1"/>
    <col min="4" max="4" width="10" style="42" customWidth="1"/>
    <col min="5" max="5" width="4.7109375" style="42" customWidth="1"/>
    <col min="6" max="6" width="17" style="42" customWidth="1"/>
    <col min="7" max="7" width="11.5703125" style="42" customWidth="1"/>
    <col min="8" max="8" width="11.5703125" style="187" customWidth="1"/>
    <col min="9" max="9" width="6.85546875" style="42" customWidth="1"/>
    <col min="10" max="10" width="11" style="42" customWidth="1"/>
    <col min="11" max="11" width="13.5703125" style="42" customWidth="1"/>
    <col min="12" max="12" width="11.42578125" style="42" customWidth="1"/>
    <col min="13" max="13" width="7.85546875" style="42" customWidth="1"/>
    <col min="14" max="27" width="8" style="42" customWidth="1"/>
    <col min="28" max="16384" width="14.42578125" style="42"/>
  </cols>
  <sheetData>
    <row r="1" spans="1:24" x14ac:dyDescent="0.25">
      <c r="A1" s="232"/>
      <c r="B1" s="219"/>
      <c r="C1" s="45"/>
      <c r="D1" s="45"/>
      <c r="E1" s="45"/>
      <c r="F1" s="45"/>
      <c r="L1" s="45" t="s">
        <v>0</v>
      </c>
      <c r="M1" s="45"/>
    </row>
    <row r="2" spans="1:24" x14ac:dyDescent="0.25">
      <c r="A2" s="45"/>
      <c r="B2" s="45"/>
      <c r="C2" s="45"/>
      <c r="D2" s="45"/>
      <c r="E2" s="45"/>
      <c r="F2" s="45"/>
      <c r="L2" s="45"/>
      <c r="M2" s="45"/>
    </row>
    <row r="3" spans="1:24" x14ac:dyDescent="0.25">
      <c r="A3" s="46" t="s">
        <v>1</v>
      </c>
      <c r="B3" s="46"/>
      <c r="C3" s="46"/>
      <c r="D3" s="46"/>
      <c r="E3" s="46"/>
      <c r="F3" s="46"/>
      <c r="G3" s="46"/>
      <c r="H3" s="46"/>
      <c r="I3" s="46"/>
      <c r="J3" s="46"/>
      <c r="K3" s="46"/>
      <c r="L3" s="46"/>
      <c r="M3" s="46"/>
    </row>
    <row r="4" spans="1:24" x14ac:dyDescent="0.25">
      <c r="A4" s="45" t="s">
        <v>2</v>
      </c>
      <c r="B4" s="46"/>
      <c r="C4" s="46"/>
      <c r="D4" s="46"/>
      <c r="E4" s="46"/>
      <c r="F4" s="46"/>
      <c r="G4" s="46"/>
      <c r="H4" s="46"/>
      <c r="I4" s="46"/>
      <c r="J4" s="46"/>
      <c r="K4" s="46"/>
      <c r="L4" s="46"/>
      <c r="M4" s="46"/>
    </row>
    <row r="5" spans="1:24" x14ac:dyDescent="0.25">
      <c r="A5" s="46"/>
      <c r="B5" s="46"/>
      <c r="C5" s="46"/>
      <c r="D5" s="46"/>
      <c r="E5" s="46"/>
      <c r="F5" s="46"/>
      <c r="G5" s="46"/>
      <c r="H5" s="46"/>
      <c r="I5" s="46"/>
      <c r="J5" s="46"/>
      <c r="K5" s="46"/>
      <c r="L5" s="46"/>
      <c r="M5" s="46"/>
    </row>
    <row r="6" spans="1:24" ht="18" customHeight="1" x14ac:dyDescent="0.25">
      <c r="A6" s="233" t="s">
        <v>3</v>
      </c>
      <c r="B6" s="219"/>
      <c r="C6" s="219"/>
      <c r="D6" s="219"/>
      <c r="E6" s="219"/>
      <c r="F6" s="219"/>
      <c r="G6" s="219"/>
      <c r="H6" s="219"/>
      <c r="I6" s="219"/>
      <c r="J6" s="219"/>
      <c r="K6" s="219"/>
      <c r="L6" s="219"/>
      <c r="M6" s="219"/>
    </row>
    <row r="7" spans="1:24" ht="18" customHeight="1" x14ac:dyDescent="0.25">
      <c r="A7" s="47"/>
      <c r="B7" s="47"/>
      <c r="C7" s="47"/>
      <c r="D7" s="47"/>
      <c r="E7" s="47"/>
      <c r="F7" s="47"/>
      <c r="G7" s="47"/>
      <c r="H7" s="190"/>
      <c r="I7" s="47"/>
      <c r="J7" s="47"/>
      <c r="K7" s="47"/>
      <c r="L7" s="47"/>
      <c r="M7" s="47"/>
      <c r="O7" s="45"/>
      <c r="P7" s="45"/>
      <c r="Q7" s="45"/>
      <c r="R7" s="45"/>
      <c r="S7" s="45"/>
      <c r="W7" s="45"/>
      <c r="X7" s="45"/>
    </row>
    <row r="8" spans="1:24" ht="18" customHeight="1" x14ac:dyDescent="0.25">
      <c r="A8" s="90" t="s">
        <v>104</v>
      </c>
      <c r="B8" s="91"/>
      <c r="C8" s="91"/>
      <c r="D8" s="47"/>
      <c r="E8" s="47"/>
      <c r="F8" s="47"/>
      <c r="G8" s="47"/>
      <c r="H8" s="190"/>
      <c r="I8" s="47"/>
      <c r="J8" s="47"/>
      <c r="K8" s="47"/>
      <c r="L8" s="47"/>
      <c r="M8" s="47"/>
      <c r="O8" s="45"/>
      <c r="P8" s="45"/>
      <c r="Q8" s="45"/>
      <c r="R8" s="45"/>
      <c r="S8" s="45"/>
      <c r="W8" s="45"/>
      <c r="X8" s="45"/>
    </row>
    <row r="9" spans="1:24" ht="18.75" customHeight="1" thickBot="1" x14ac:dyDescent="0.3">
      <c r="A9" s="48" t="s">
        <v>105</v>
      </c>
      <c r="B9" s="91"/>
      <c r="C9" s="91"/>
      <c r="D9" s="47"/>
      <c r="E9" s="47"/>
      <c r="F9" s="47"/>
      <c r="G9" s="47"/>
      <c r="H9" s="190"/>
      <c r="I9" s="47"/>
      <c r="J9" s="47"/>
      <c r="K9" s="47"/>
      <c r="L9" s="47"/>
      <c r="M9" s="47"/>
      <c r="O9" s="45"/>
      <c r="P9" s="45"/>
      <c r="Q9" s="45"/>
      <c r="R9" s="45"/>
      <c r="S9" s="45"/>
      <c r="W9" s="45"/>
      <c r="X9" s="45"/>
    </row>
    <row r="10" spans="1:24" ht="36.75" customHeight="1" thickBot="1" x14ac:dyDescent="0.3">
      <c r="A10" s="92" t="s">
        <v>6</v>
      </c>
      <c r="B10" s="93" t="s">
        <v>7</v>
      </c>
      <c r="C10" s="93" t="s">
        <v>8</v>
      </c>
      <c r="D10" s="93" t="s">
        <v>9</v>
      </c>
      <c r="E10" s="93" t="s">
        <v>10</v>
      </c>
      <c r="F10" s="93" t="s">
        <v>106</v>
      </c>
      <c r="G10" s="93" t="s">
        <v>12</v>
      </c>
      <c r="H10" s="93" t="s">
        <v>258</v>
      </c>
      <c r="I10" s="93" t="s">
        <v>107</v>
      </c>
      <c r="J10" s="93" t="s">
        <v>257</v>
      </c>
      <c r="K10" s="93" t="s">
        <v>16</v>
      </c>
      <c r="L10" s="94" t="s">
        <v>17</v>
      </c>
    </row>
    <row r="11" spans="1:24" ht="81" customHeight="1" x14ac:dyDescent="0.25">
      <c r="A11" s="215">
        <v>1</v>
      </c>
      <c r="B11" s="95" t="s">
        <v>108</v>
      </c>
      <c r="C11" s="56" t="s">
        <v>109</v>
      </c>
      <c r="D11" s="56" t="s">
        <v>20</v>
      </c>
      <c r="E11" s="56">
        <v>250</v>
      </c>
      <c r="F11" s="56"/>
      <c r="G11" s="57"/>
      <c r="H11" s="57">
        <f>G11*E11</f>
        <v>0</v>
      </c>
      <c r="I11" s="58"/>
      <c r="J11" s="57">
        <f t="shared" ref="J11:J17" si="0">I11*G11</f>
        <v>0</v>
      </c>
      <c r="K11" s="57">
        <f>ROUND(G11+J11,2)</f>
        <v>0</v>
      </c>
      <c r="L11" s="59">
        <f>ROUND(K11*E11,2)</f>
        <v>0</v>
      </c>
    </row>
    <row r="12" spans="1:24" ht="102" customHeight="1" x14ac:dyDescent="0.25">
      <c r="A12" s="216">
        <v>2</v>
      </c>
      <c r="B12" s="96" t="s">
        <v>110</v>
      </c>
      <c r="C12" s="97" t="s">
        <v>111</v>
      </c>
      <c r="D12" s="97" t="s">
        <v>20</v>
      </c>
      <c r="E12" s="64">
        <v>220</v>
      </c>
      <c r="F12" s="64"/>
      <c r="G12" s="57"/>
      <c r="H12" s="57">
        <f t="shared" ref="H12:H17" si="1">G12*E12</f>
        <v>0</v>
      </c>
      <c r="I12" s="58"/>
      <c r="J12" s="57">
        <f t="shared" si="0"/>
        <v>0</v>
      </c>
      <c r="K12" s="57">
        <f t="shared" ref="K12:K17" si="2">ROUND(G12+J12,2)</f>
        <v>0</v>
      </c>
      <c r="L12" s="59">
        <f>ROUND(K12*E12,2)</f>
        <v>0</v>
      </c>
    </row>
    <row r="13" spans="1:24" ht="67.5" customHeight="1" x14ac:dyDescent="0.25">
      <c r="A13" s="216">
        <v>3</v>
      </c>
      <c r="B13" s="96" t="s">
        <v>112</v>
      </c>
      <c r="C13" s="68" t="s">
        <v>113</v>
      </c>
      <c r="D13" s="64" t="s">
        <v>80</v>
      </c>
      <c r="E13" s="64">
        <v>150</v>
      </c>
      <c r="F13" s="64"/>
      <c r="G13" s="57"/>
      <c r="H13" s="57">
        <f t="shared" si="1"/>
        <v>0</v>
      </c>
      <c r="I13" s="58"/>
      <c r="J13" s="57">
        <f t="shared" si="0"/>
        <v>0</v>
      </c>
      <c r="K13" s="57">
        <f t="shared" si="2"/>
        <v>0</v>
      </c>
      <c r="L13" s="59">
        <f>ROUND(K13*E13,2)</f>
        <v>0</v>
      </c>
    </row>
    <row r="14" spans="1:24" ht="61.5" customHeight="1" x14ac:dyDescent="0.25">
      <c r="A14" s="216">
        <v>4</v>
      </c>
      <c r="B14" s="96" t="s">
        <v>114</v>
      </c>
      <c r="C14" s="68" t="s">
        <v>115</v>
      </c>
      <c r="D14" s="64" t="s">
        <v>20</v>
      </c>
      <c r="E14" s="64">
        <v>20</v>
      </c>
      <c r="F14" s="64"/>
      <c r="G14" s="57"/>
      <c r="H14" s="57">
        <f t="shared" si="1"/>
        <v>0</v>
      </c>
      <c r="I14" s="58"/>
      <c r="J14" s="57">
        <f t="shared" si="0"/>
        <v>0</v>
      </c>
      <c r="K14" s="57">
        <f t="shared" si="2"/>
        <v>0</v>
      </c>
      <c r="L14" s="59">
        <f>ROUND(K14*E14,2)</f>
        <v>0</v>
      </c>
    </row>
    <row r="15" spans="1:24" ht="68.25" customHeight="1" x14ac:dyDescent="0.25">
      <c r="A15" s="216">
        <v>5</v>
      </c>
      <c r="B15" s="96" t="s">
        <v>116</v>
      </c>
      <c r="C15" s="64" t="s">
        <v>117</v>
      </c>
      <c r="D15" s="64" t="s">
        <v>45</v>
      </c>
      <c r="E15" s="98">
        <v>160</v>
      </c>
      <c r="F15" s="64"/>
      <c r="G15" s="57"/>
      <c r="H15" s="57">
        <f t="shared" si="1"/>
        <v>0</v>
      </c>
      <c r="I15" s="58"/>
      <c r="J15" s="57">
        <f t="shared" si="0"/>
        <v>0</v>
      </c>
      <c r="K15" s="57">
        <f t="shared" si="2"/>
        <v>0</v>
      </c>
      <c r="L15" s="59">
        <f>ROUND(K15*E15,2)</f>
        <v>0</v>
      </c>
    </row>
    <row r="16" spans="1:24" ht="84" x14ac:dyDescent="0.25">
      <c r="A16" s="216">
        <v>6</v>
      </c>
      <c r="B16" s="96" t="s">
        <v>118</v>
      </c>
      <c r="C16" s="64" t="s">
        <v>119</v>
      </c>
      <c r="D16" s="64" t="s">
        <v>20</v>
      </c>
      <c r="E16" s="64">
        <v>180</v>
      </c>
      <c r="F16" s="64"/>
      <c r="G16" s="57"/>
      <c r="H16" s="57">
        <f t="shared" si="1"/>
        <v>0</v>
      </c>
      <c r="I16" s="58"/>
      <c r="J16" s="57">
        <f t="shared" si="0"/>
        <v>0</v>
      </c>
      <c r="K16" s="57">
        <f t="shared" si="2"/>
        <v>0</v>
      </c>
      <c r="L16" s="59">
        <f>ROUND(K16*E16,2)</f>
        <v>0</v>
      </c>
    </row>
    <row r="17" spans="1:13" ht="129" customHeight="1" thickBot="1" x14ac:dyDescent="0.3">
      <c r="A17" s="217">
        <v>7</v>
      </c>
      <c r="B17" s="99" t="s">
        <v>120</v>
      </c>
      <c r="C17" s="100" t="s">
        <v>121</v>
      </c>
      <c r="D17" s="101" t="s">
        <v>20</v>
      </c>
      <c r="E17" s="101">
        <v>2100</v>
      </c>
      <c r="F17" s="101"/>
      <c r="G17" s="57"/>
      <c r="H17" s="80">
        <f t="shared" si="1"/>
        <v>0</v>
      </c>
      <c r="I17" s="58"/>
      <c r="J17" s="57">
        <f t="shared" si="0"/>
        <v>0</v>
      </c>
      <c r="K17" s="57">
        <f t="shared" si="2"/>
        <v>0</v>
      </c>
      <c r="L17" s="81">
        <f>ROUND(K17*E17,2)</f>
        <v>0</v>
      </c>
    </row>
    <row r="18" spans="1:13" ht="15.75" customHeight="1" thickBot="1" x14ac:dyDescent="0.3">
      <c r="A18" s="102" t="s">
        <v>28</v>
      </c>
      <c r="B18" s="103"/>
      <c r="C18" s="103"/>
      <c r="D18" s="103"/>
      <c r="E18" s="103"/>
      <c r="F18" s="103"/>
      <c r="G18" s="103"/>
      <c r="H18" s="268">
        <f>SUM(H11:H17)</f>
        <v>0</v>
      </c>
      <c r="I18" s="103"/>
      <c r="J18" s="104"/>
      <c r="K18" s="183" t="s">
        <v>255</v>
      </c>
      <c r="L18" s="267">
        <f>SUM(L11:L17)</f>
        <v>0</v>
      </c>
    </row>
    <row r="20" spans="1:13" ht="15.75" customHeight="1" x14ac:dyDescent="0.25">
      <c r="B20" s="197" t="s">
        <v>30</v>
      </c>
      <c r="C20" s="214"/>
    </row>
    <row r="21" spans="1:13" ht="15.75" customHeight="1" x14ac:dyDescent="0.25">
      <c r="M21" s="187"/>
    </row>
    <row r="22" spans="1:13" ht="47.25" customHeight="1" x14ac:dyDescent="0.25">
      <c r="B22" s="270" t="s">
        <v>122</v>
      </c>
      <c r="C22" s="270"/>
      <c r="D22" s="270"/>
      <c r="E22" s="270"/>
      <c r="F22" s="270"/>
      <c r="G22" s="270"/>
      <c r="H22" s="270"/>
      <c r="I22" s="270"/>
      <c r="J22" s="270"/>
      <c r="K22" s="269"/>
      <c r="L22" s="187"/>
    </row>
    <row r="23" spans="1:13" ht="15.75" customHeight="1" x14ac:dyDescent="0.25"/>
    <row r="24" spans="1:13" ht="15.75" customHeight="1" x14ac:dyDescent="0.25"/>
    <row r="25" spans="1:13" ht="15.75" customHeight="1" x14ac:dyDescent="0.25">
      <c r="A25" s="87" t="s">
        <v>32</v>
      </c>
      <c r="B25" s="88"/>
      <c r="C25" s="88"/>
      <c r="D25" s="88"/>
      <c r="E25" s="88"/>
      <c r="F25" s="45"/>
      <c r="G25" s="230" t="s">
        <v>33</v>
      </c>
      <c r="H25" s="230"/>
      <c r="I25" s="219"/>
      <c r="J25" s="219"/>
      <c r="K25" s="219"/>
      <c r="L25" s="219"/>
    </row>
    <row r="26" spans="1:13" ht="33.75" customHeight="1" x14ac:dyDescent="0.25">
      <c r="A26" s="89" t="s">
        <v>34</v>
      </c>
      <c r="B26" s="89"/>
      <c r="C26" s="89"/>
      <c r="D26" s="89"/>
      <c r="E26" s="89"/>
      <c r="F26" s="45"/>
      <c r="G26" s="231" t="s">
        <v>35</v>
      </c>
      <c r="H26" s="231"/>
      <c r="I26" s="219"/>
      <c r="J26" s="219"/>
      <c r="K26" s="219"/>
      <c r="L26" s="219"/>
    </row>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5">
    <mergeCell ref="A1:B1"/>
    <mergeCell ref="A6:M6"/>
    <mergeCell ref="G25:L25"/>
    <mergeCell ref="G26:L26"/>
    <mergeCell ref="B22:J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opLeftCell="A10" workbookViewId="0">
      <selection activeCell="K14" sqref="K14"/>
    </sheetView>
  </sheetViews>
  <sheetFormatPr defaultColWidth="14.42578125" defaultRowHeight="15" x14ac:dyDescent="0.25"/>
  <cols>
    <col min="1" max="1" width="3.7109375" style="43" customWidth="1"/>
    <col min="2" max="2" width="39.5703125" style="43" customWidth="1"/>
    <col min="3" max="3" width="11.28515625" style="43" customWidth="1"/>
    <col min="4" max="4" width="10" style="43" customWidth="1"/>
    <col min="5" max="5" width="6.28515625" style="43" customWidth="1"/>
    <col min="6" max="6" width="13.5703125" style="43" customWidth="1"/>
    <col min="7" max="7" width="11" style="43" customWidth="1"/>
    <col min="8" max="8" width="11" style="187" customWidth="1"/>
    <col min="9" max="9" width="7.7109375" style="43" customWidth="1"/>
    <col min="10" max="10" width="7.42578125" style="43" customWidth="1"/>
    <col min="11" max="11" width="11.7109375" style="43" customWidth="1"/>
    <col min="12" max="12" width="11.42578125" style="43" customWidth="1"/>
    <col min="13" max="13" width="8.42578125" style="43" bestFit="1" customWidth="1"/>
    <col min="14" max="27" width="8" style="43" customWidth="1"/>
    <col min="28" max="16384" width="14.42578125" style="43"/>
  </cols>
  <sheetData>
    <row r="1" spans="1:13" x14ac:dyDescent="0.25">
      <c r="A1" s="238" t="s">
        <v>142</v>
      </c>
      <c r="B1" s="238"/>
      <c r="C1" s="1"/>
      <c r="D1" s="1"/>
      <c r="E1" s="1"/>
      <c r="F1" s="1"/>
      <c r="L1" s="1" t="s">
        <v>37</v>
      </c>
      <c r="M1" s="1"/>
    </row>
    <row r="2" spans="1:13" x14ac:dyDescent="0.25">
      <c r="A2" s="1"/>
      <c r="B2" s="1"/>
      <c r="C2" s="1"/>
      <c r="D2" s="1"/>
      <c r="E2" s="1"/>
      <c r="F2" s="1"/>
      <c r="L2" s="1"/>
      <c r="M2" s="1"/>
    </row>
    <row r="3" spans="1:13" x14ac:dyDescent="0.25">
      <c r="A3" s="1"/>
      <c r="B3" s="1"/>
      <c r="C3" s="1"/>
      <c r="D3" s="1"/>
      <c r="E3" s="1"/>
      <c r="F3" s="1"/>
      <c r="L3" s="1"/>
      <c r="M3" s="1"/>
    </row>
    <row r="4" spans="1:13" x14ac:dyDescent="0.25">
      <c r="A4" s="2" t="s">
        <v>1</v>
      </c>
      <c r="B4" s="2"/>
      <c r="C4" s="2"/>
      <c r="D4" s="2"/>
      <c r="E4" s="2"/>
      <c r="F4" s="2"/>
      <c r="G4" s="2"/>
      <c r="H4" s="2"/>
      <c r="I4" s="2"/>
      <c r="J4" s="2"/>
      <c r="K4" s="2"/>
      <c r="L4" s="2"/>
      <c r="M4" s="2"/>
    </row>
    <row r="5" spans="1:13" x14ac:dyDescent="0.25">
      <c r="A5" s="1" t="s">
        <v>2</v>
      </c>
      <c r="B5" s="2"/>
      <c r="C5" s="2"/>
      <c r="D5" s="2"/>
      <c r="E5" s="2"/>
      <c r="F5" s="2"/>
      <c r="G5" s="2"/>
      <c r="H5" s="2"/>
      <c r="I5" s="2"/>
      <c r="J5" s="2"/>
      <c r="K5" s="2"/>
      <c r="L5" s="2"/>
      <c r="M5" s="2"/>
    </row>
    <row r="6" spans="1:13" x14ac:dyDescent="0.25">
      <c r="A6" s="2"/>
      <c r="B6" s="2"/>
      <c r="C6" s="2"/>
      <c r="D6" s="2"/>
      <c r="E6" s="2"/>
      <c r="F6" s="2"/>
      <c r="G6" s="2"/>
      <c r="H6" s="2"/>
      <c r="I6" s="2"/>
      <c r="J6" s="2"/>
      <c r="K6" s="2"/>
      <c r="L6" s="2"/>
      <c r="M6" s="2"/>
    </row>
    <row r="7" spans="1:13" ht="18" customHeight="1" x14ac:dyDescent="0.25">
      <c r="A7" s="222" t="s">
        <v>3</v>
      </c>
      <c r="B7" s="219"/>
      <c r="C7" s="219"/>
      <c r="D7" s="219"/>
      <c r="E7" s="219"/>
      <c r="F7" s="219"/>
      <c r="G7" s="219"/>
      <c r="H7" s="219"/>
      <c r="I7" s="219"/>
      <c r="J7" s="219"/>
      <c r="K7" s="219"/>
      <c r="L7" s="219"/>
      <c r="M7" s="219"/>
    </row>
    <row r="10" spans="1:13" x14ac:dyDescent="0.25">
      <c r="A10" s="108" t="s">
        <v>123</v>
      </c>
      <c r="B10" s="4"/>
      <c r="C10" s="4"/>
      <c r="D10" s="4"/>
      <c r="E10" s="4"/>
      <c r="F10" s="4"/>
    </row>
    <row r="11" spans="1:13" x14ac:dyDescent="0.25">
      <c r="A11" s="108" t="s">
        <v>124</v>
      </c>
      <c r="B11" s="4"/>
      <c r="C11" s="4"/>
      <c r="D11" s="4"/>
      <c r="E11" s="4"/>
      <c r="F11" s="4"/>
    </row>
    <row r="12" spans="1:13" ht="15.75" customHeight="1" thickBot="1" x14ac:dyDescent="0.3"/>
    <row r="13" spans="1:13" ht="54" customHeight="1" thickBot="1" x14ac:dyDescent="0.3">
      <c r="A13" s="146" t="s">
        <v>6</v>
      </c>
      <c r="B13" s="147" t="s">
        <v>7</v>
      </c>
      <c r="C13" s="147" t="s">
        <v>8</v>
      </c>
      <c r="D13" s="147" t="s">
        <v>9</v>
      </c>
      <c r="E13" s="147" t="s">
        <v>10</v>
      </c>
      <c r="F13" s="147" t="s">
        <v>11</v>
      </c>
      <c r="G13" s="147" t="s">
        <v>12</v>
      </c>
      <c r="H13" s="147" t="s">
        <v>13</v>
      </c>
      <c r="I13" s="147" t="s">
        <v>125</v>
      </c>
      <c r="J13" s="147" t="s">
        <v>15</v>
      </c>
      <c r="K13" s="147" t="s">
        <v>16</v>
      </c>
      <c r="L13" s="148" t="s">
        <v>17</v>
      </c>
    </row>
    <row r="14" spans="1:13" ht="156.75" customHeight="1" x14ac:dyDescent="0.25">
      <c r="A14" s="149">
        <v>1</v>
      </c>
      <c r="B14" s="109" t="s">
        <v>126</v>
      </c>
      <c r="C14" s="110" t="s">
        <v>127</v>
      </c>
      <c r="D14" s="110" t="s">
        <v>45</v>
      </c>
      <c r="E14" s="111">
        <v>200</v>
      </c>
      <c r="F14" s="112"/>
      <c r="G14" s="113"/>
      <c r="H14" s="113">
        <f>G14*E14</f>
        <v>0</v>
      </c>
      <c r="I14" s="114"/>
      <c r="J14" s="113">
        <f>I14*G14</f>
        <v>0</v>
      </c>
      <c r="K14" s="113">
        <f>ROUND(G14+I14,2)</f>
        <v>0</v>
      </c>
      <c r="L14" s="150">
        <f>ROUND(K14*E14,2)</f>
        <v>0</v>
      </c>
    </row>
    <row r="15" spans="1:13" ht="142.5" customHeight="1" x14ac:dyDescent="0.25">
      <c r="A15" s="151">
        <v>2</v>
      </c>
      <c r="B15" s="115" t="s">
        <v>128</v>
      </c>
      <c r="C15" s="22" t="s">
        <v>127</v>
      </c>
      <c r="D15" s="22" t="s">
        <v>45</v>
      </c>
      <c r="E15" s="116">
        <v>150</v>
      </c>
      <c r="F15" s="24"/>
      <c r="G15" s="113"/>
      <c r="H15" s="113">
        <f>G15*E15</f>
        <v>0</v>
      </c>
      <c r="I15" s="114"/>
      <c r="J15" s="113">
        <f>I15*G15</f>
        <v>0</v>
      </c>
      <c r="K15" s="113">
        <f t="shared" ref="K15:K24" si="0">ROUND(G15+I15,2)</f>
        <v>0</v>
      </c>
      <c r="L15" s="150">
        <f>ROUND(K15*E15,2)</f>
        <v>0</v>
      </c>
    </row>
    <row r="16" spans="1:13" ht="134.25" customHeight="1" x14ac:dyDescent="0.25">
      <c r="A16" s="149">
        <v>3</v>
      </c>
      <c r="B16" s="115" t="s">
        <v>129</v>
      </c>
      <c r="C16" s="22" t="s">
        <v>127</v>
      </c>
      <c r="D16" s="22" t="s">
        <v>45</v>
      </c>
      <c r="E16" s="116">
        <v>10</v>
      </c>
      <c r="F16" s="24"/>
      <c r="G16" s="113"/>
      <c r="H16" s="113">
        <f>G16*E16</f>
        <v>0</v>
      </c>
      <c r="I16" s="114"/>
      <c r="J16" s="113">
        <f>I16*G16</f>
        <v>0</v>
      </c>
      <c r="K16" s="113">
        <f t="shared" si="0"/>
        <v>0</v>
      </c>
      <c r="L16" s="150">
        <f>ROUND(K16*E16,2)</f>
        <v>0</v>
      </c>
    </row>
    <row r="17" spans="1:27" ht="95.25" customHeight="1" thickBot="1" x14ac:dyDescent="0.3">
      <c r="A17" s="149">
        <v>4</v>
      </c>
      <c r="B17" s="117" t="s">
        <v>130</v>
      </c>
      <c r="C17" s="22" t="s">
        <v>127</v>
      </c>
      <c r="D17" s="22" t="s">
        <v>45</v>
      </c>
      <c r="E17" s="116">
        <v>40</v>
      </c>
      <c r="F17" s="24"/>
      <c r="G17" s="113"/>
      <c r="H17" s="113">
        <f>G17*E17</f>
        <v>0</v>
      </c>
      <c r="I17" s="114"/>
      <c r="J17" s="113">
        <f>I17*G17</f>
        <v>0</v>
      </c>
      <c r="K17" s="113">
        <f t="shared" si="0"/>
        <v>0</v>
      </c>
      <c r="L17" s="150">
        <f>ROUND(K17*E17,2)</f>
        <v>0</v>
      </c>
    </row>
    <row r="18" spans="1:27" ht="132.75" customHeight="1" x14ac:dyDescent="0.25">
      <c r="A18" s="149">
        <v>5</v>
      </c>
      <c r="B18" s="118" t="s">
        <v>131</v>
      </c>
      <c r="C18" s="22" t="s">
        <v>132</v>
      </c>
      <c r="D18" s="22" t="s">
        <v>45</v>
      </c>
      <c r="E18" s="116">
        <v>200</v>
      </c>
      <c r="F18" s="24"/>
      <c r="G18" s="113"/>
      <c r="H18" s="113">
        <f>G18*E18</f>
        <v>0</v>
      </c>
      <c r="I18" s="114"/>
      <c r="J18" s="113">
        <f>I18*G18</f>
        <v>0</v>
      </c>
      <c r="K18" s="113">
        <f t="shared" si="0"/>
        <v>0</v>
      </c>
      <c r="L18" s="150">
        <f>ROUND(K18*E18,2)</f>
        <v>0</v>
      </c>
      <c r="O18" s="119"/>
    </row>
    <row r="19" spans="1:27" ht="45" customHeight="1" x14ac:dyDescent="0.25">
      <c r="A19" s="151">
        <v>6</v>
      </c>
      <c r="B19" s="120" t="s">
        <v>133</v>
      </c>
      <c r="C19" s="22" t="s">
        <v>127</v>
      </c>
      <c r="D19" s="22" t="s">
        <v>45</v>
      </c>
      <c r="E19" s="116">
        <v>50</v>
      </c>
      <c r="F19" s="24"/>
      <c r="G19" s="113"/>
      <c r="H19" s="113">
        <f>G19*E19</f>
        <v>0</v>
      </c>
      <c r="I19" s="114"/>
      <c r="J19" s="113">
        <f>I19*G19</f>
        <v>0</v>
      </c>
      <c r="K19" s="113">
        <f t="shared" si="0"/>
        <v>0</v>
      </c>
      <c r="L19" s="150">
        <f>ROUND(K19*E19,2)</f>
        <v>0</v>
      </c>
      <c r="O19" s="121"/>
    </row>
    <row r="20" spans="1:27" ht="49.5" customHeight="1" x14ac:dyDescent="0.25">
      <c r="A20" s="149">
        <v>7</v>
      </c>
      <c r="B20" s="122" t="s">
        <v>134</v>
      </c>
      <c r="C20" s="123" t="s">
        <v>135</v>
      </c>
      <c r="D20" s="22" t="s">
        <v>45</v>
      </c>
      <c r="E20" s="123">
        <v>10</v>
      </c>
      <c r="F20" s="24"/>
      <c r="G20" s="113"/>
      <c r="H20" s="113">
        <f>G20*E20</f>
        <v>0</v>
      </c>
      <c r="I20" s="114"/>
      <c r="J20" s="113">
        <f>I20*G20</f>
        <v>0</v>
      </c>
      <c r="K20" s="113">
        <f t="shared" si="0"/>
        <v>0</v>
      </c>
      <c r="L20" s="150">
        <f>ROUND(K20*E20,2)</f>
        <v>0</v>
      </c>
    </row>
    <row r="21" spans="1:27" ht="47.25" customHeight="1" x14ac:dyDescent="0.25">
      <c r="A21" s="149">
        <v>8</v>
      </c>
      <c r="B21" s="124" t="s">
        <v>136</v>
      </c>
      <c r="C21" s="125" t="s">
        <v>137</v>
      </c>
      <c r="D21" s="125" t="s">
        <v>45</v>
      </c>
      <c r="E21" s="126">
        <v>30</v>
      </c>
      <c r="F21" s="127"/>
      <c r="G21" s="113"/>
      <c r="H21" s="128">
        <f>G21*E21</f>
        <v>0</v>
      </c>
      <c r="I21" s="114"/>
      <c r="J21" s="113">
        <f>I21*G21</f>
        <v>0</v>
      </c>
      <c r="K21" s="113">
        <f t="shared" si="0"/>
        <v>0</v>
      </c>
      <c r="L21" s="150">
        <f>ROUND(K21*E21,2)</f>
        <v>0</v>
      </c>
    </row>
    <row r="22" spans="1:27" ht="90" customHeight="1" x14ac:dyDescent="0.25">
      <c r="A22" s="149">
        <v>9</v>
      </c>
      <c r="B22" s="124" t="s">
        <v>138</v>
      </c>
      <c r="C22" s="129" t="s">
        <v>139</v>
      </c>
      <c r="D22" s="132" t="s">
        <v>45</v>
      </c>
      <c r="E22" s="129">
        <v>90</v>
      </c>
      <c r="F22" s="130"/>
      <c r="G22" s="131"/>
      <c r="H22" s="263">
        <f>G22*E22</f>
        <v>0</v>
      </c>
      <c r="I22" s="135"/>
      <c r="J22" s="131">
        <f>I22*G22</f>
        <v>0</v>
      </c>
      <c r="K22" s="113">
        <f t="shared" si="0"/>
        <v>0</v>
      </c>
      <c r="L22" s="150">
        <f>ROUND(K22*E22,2)</f>
        <v>0</v>
      </c>
    </row>
    <row r="23" spans="1:27" ht="48.75" customHeight="1" x14ac:dyDescent="0.25">
      <c r="A23" s="152">
        <v>10</v>
      </c>
      <c r="B23" s="140" t="s">
        <v>143</v>
      </c>
      <c r="C23" s="125" t="s">
        <v>137</v>
      </c>
      <c r="D23" s="142" t="s">
        <v>45</v>
      </c>
      <c r="E23" s="141">
        <v>30</v>
      </c>
      <c r="F23" s="143"/>
      <c r="G23" s="144"/>
      <c r="H23" s="264">
        <f>G23*E23</f>
        <v>0</v>
      </c>
      <c r="I23" s="145"/>
      <c r="J23" s="144">
        <f>I23*G23</f>
        <v>0</v>
      </c>
      <c r="K23" s="113">
        <f t="shared" si="0"/>
        <v>0</v>
      </c>
      <c r="L23" s="150">
        <f>ROUND(K23*E23,2)</f>
        <v>0</v>
      </c>
    </row>
    <row r="24" spans="1:27" ht="96.75" customHeight="1" thickBot="1" x14ac:dyDescent="0.3">
      <c r="A24" s="153">
        <v>11</v>
      </c>
      <c r="B24" s="136" t="s">
        <v>140</v>
      </c>
      <c r="C24" s="137" t="s">
        <v>141</v>
      </c>
      <c r="D24" s="138" t="s">
        <v>45</v>
      </c>
      <c r="E24" s="137">
        <v>10</v>
      </c>
      <c r="F24" s="139"/>
      <c r="G24" s="113"/>
      <c r="H24" s="131">
        <f>G24*E24</f>
        <v>0</v>
      </c>
      <c r="I24" s="114"/>
      <c r="J24" s="131">
        <f>I24*G24</f>
        <v>0</v>
      </c>
      <c r="K24" s="113">
        <f t="shared" si="0"/>
        <v>0</v>
      </c>
      <c r="L24" s="150">
        <f>ROUND(K24*E24,2)</f>
        <v>0</v>
      </c>
    </row>
    <row r="25" spans="1:27" ht="15.75" customHeight="1" thickBot="1" x14ac:dyDescent="0.3">
      <c r="A25" s="271" t="s">
        <v>28</v>
      </c>
      <c r="B25" s="272"/>
      <c r="C25" s="272"/>
      <c r="D25" s="272"/>
      <c r="E25" s="272"/>
      <c r="F25" s="272"/>
      <c r="G25" s="273"/>
      <c r="H25" s="274">
        <f>SUM(H14:H24)</f>
        <v>0</v>
      </c>
      <c r="I25" s="275"/>
      <c r="J25" s="276"/>
      <c r="K25" s="277"/>
      <c r="L25" s="278">
        <f>SUM(L14:L24)</f>
        <v>0</v>
      </c>
      <c r="N25" s="133"/>
      <c r="O25" s="133"/>
      <c r="P25" s="133"/>
      <c r="Q25" s="133"/>
      <c r="R25" s="133"/>
      <c r="S25" s="133"/>
      <c r="T25" s="133"/>
      <c r="U25" s="133"/>
      <c r="V25" s="133"/>
      <c r="W25" s="133"/>
      <c r="X25" s="133"/>
      <c r="Y25" s="133"/>
      <c r="Z25" s="133"/>
      <c r="AA25" s="133"/>
    </row>
    <row r="26" spans="1:27" ht="15.75" customHeight="1" x14ac:dyDescent="0.25">
      <c r="B26" s="197" t="s">
        <v>30</v>
      </c>
      <c r="C26" s="197"/>
      <c r="D26" s="197"/>
      <c r="E26" s="197"/>
    </row>
    <row r="27" spans="1:27" ht="15.75" customHeight="1" x14ac:dyDescent="0.25">
      <c r="B27" s="1"/>
      <c r="C27" s="1"/>
      <c r="D27" s="1"/>
      <c r="E27" s="1"/>
    </row>
    <row r="28" spans="1:27" ht="40.5" customHeight="1" x14ac:dyDescent="0.25">
      <c r="A28" s="239" t="s">
        <v>103</v>
      </c>
      <c r="B28" s="219"/>
      <c r="C28" s="219"/>
      <c r="D28" s="219"/>
      <c r="E28" s="219"/>
      <c r="F28" s="219"/>
      <c r="G28" s="219"/>
      <c r="H28" s="219"/>
      <c r="I28" s="219"/>
      <c r="J28" s="219"/>
      <c r="K28" s="219"/>
      <c r="L28" s="219"/>
      <c r="M28" s="219"/>
    </row>
    <row r="29" spans="1:27" ht="15.75" customHeight="1" x14ac:dyDescent="0.25">
      <c r="B29" s="1"/>
      <c r="C29" s="1"/>
      <c r="D29" s="1"/>
      <c r="E29" s="1"/>
    </row>
    <row r="30" spans="1:27" ht="15.75" customHeight="1" x14ac:dyDescent="0.25">
      <c r="B30" s="1"/>
      <c r="C30" s="1"/>
      <c r="D30" s="1"/>
      <c r="E30" s="1"/>
    </row>
    <row r="31" spans="1:27" ht="15.75" customHeight="1" x14ac:dyDescent="0.25"/>
    <row r="32" spans="1:27" ht="15.75" customHeight="1" x14ac:dyDescent="0.25">
      <c r="A32" s="38" t="s">
        <v>32</v>
      </c>
      <c r="B32" s="39"/>
      <c r="C32" s="39"/>
      <c r="D32" s="39"/>
      <c r="E32" s="39"/>
      <c r="F32" s="1"/>
      <c r="G32" s="218" t="s">
        <v>33</v>
      </c>
      <c r="H32" s="218"/>
      <c r="I32" s="219"/>
      <c r="J32" s="219"/>
      <c r="K32" s="219"/>
      <c r="L32" s="219"/>
    </row>
    <row r="33" spans="1:12" ht="28.5" customHeight="1" x14ac:dyDescent="0.25">
      <c r="A33" s="41" t="s">
        <v>34</v>
      </c>
      <c r="B33" s="41"/>
      <c r="C33" s="41"/>
      <c r="D33" s="41"/>
      <c r="E33" s="41"/>
      <c r="F33" s="1"/>
      <c r="G33" s="220" t="s">
        <v>35</v>
      </c>
      <c r="H33" s="220"/>
      <c r="I33" s="219"/>
      <c r="J33" s="219"/>
      <c r="K33" s="219"/>
      <c r="L33" s="219"/>
    </row>
    <row r="34" spans="1:12" ht="15.75" customHeight="1" x14ac:dyDescent="0.25"/>
    <row r="35" spans="1:12" ht="15.75" customHeight="1" x14ac:dyDescent="0.25"/>
    <row r="36" spans="1:12" ht="15.75" customHeight="1" x14ac:dyDescent="0.25"/>
    <row r="37" spans="1:12" ht="15.75" customHeight="1" x14ac:dyDescent="0.25"/>
    <row r="38" spans="1:12" ht="15.75" customHeight="1" x14ac:dyDescent="0.25"/>
    <row r="39" spans="1:12" ht="15.75" customHeight="1" x14ac:dyDescent="0.25"/>
    <row r="40" spans="1:12" ht="15.75" customHeight="1" x14ac:dyDescent="0.25"/>
    <row r="41" spans="1:12" ht="15.75" customHeight="1" x14ac:dyDescent="0.25"/>
    <row r="42" spans="1:12" ht="15.75" customHeight="1" x14ac:dyDescent="0.25"/>
    <row r="43" spans="1:12" ht="15.75" customHeight="1" x14ac:dyDescent="0.25"/>
    <row r="44" spans="1:12" ht="15.75" customHeight="1" x14ac:dyDescent="0.25"/>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6">
    <mergeCell ref="G33:L33"/>
    <mergeCell ref="A1:B1"/>
    <mergeCell ref="A7:M7"/>
    <mergeCell ref="A25:G25"/>
    <mergeCell ref="A28:M28"/>
    <mergeCell ref="G32:L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opLeftCell="A6" workbookViewId="0">
      <selection activeCell="J12" sqref="J12"/>
    </sheetView>
  </sheetViews>
  <sheetFormatPr defaultColWidth="14.42578125" defaultRowHeight="15" x14ac:dyDescent="0.25"/>
  <cols>
    <col min="1" max="1" width="3.7109375" style="105" customWidth="1"/>
    <col min="2" max="2" width="45.42578125" style="105" customWidth="1"/>
    <col min="3" max="3" width="9.5703125" style="105" customWidth="1"/>
    <col min="4" max="4" width="9.140625" style="105" customWidth="1"/>
    <col min="5" max="5" width="6" style="105" customWidth="1"/>
    <col min="6" max="6" width="16.140625" style="105" customWidth="1"/>
    <col min="7" max="7" width="12.7109375" style="105" customWidth="1"/>
    <col min="8" max="8" width="12.7109375" style="187" customWidth="1"/>
    <col min="9" max="10" width="8.42578125" style="105" customWidth="1"/>
    <col min="11" max="11" width="12.5703125" style="105" customWidth="1"/>
    <col min="12" max="12" width="11.42578125" style="105" customWidth="1"/>
    <col min="13" max="27" width="8" style="105" customWidth="1"/>
    <col min="28" max="16384" width="14.42578125" style="105"/>
  </cols>
  <sheetData>
    <row r="1" spans="1:13" x14ac:dyDescent="0.25">
      <c r="A1" s="238" t="s">
        <v>36</v>
      </c>
      <c r="B1" s="219"/>
      <c r="C1" s="1"/>
      <c r="D1" s="1"/>
      <c r="E1" s="1"/>
      <c r="F1" s="1"/>
      <c r="L1" s="44" t="s">
        <v>144</v>
      </c>
      <c r="M1" s="1"/>
    </row>
    <row r="2" spans="1:13" ht="7.5" customHeight="1" x14ac:dyDescent="0.25">
      <c r="A2" s="1"/>
      <c r="B2" s="1"/>
      <c r="C2" s="1"/>
      <c r="D2" s="1"/>
      <c r="E2" s="1"/>
      <c r="F2" s="1"/>
      <c r="L2" s="1"/>
      <c r="M2" s="1"/>
    </row>
    <row r="3" spans="1:13" x14ac:dyDescent="0.25">
      <c r="A3" s="2" t="s">
        <v>1</v>
      </c>
      <c r="B3" s="2"/>
      <c r="C3" s="2"/>
      <c r="D3" s="2"/>
      <c r="E3" s="2"/>
      <c r="F3" s="2"/>
      <c r="G3" s="2"/>
      <c r="H3" s="2"/>
      <c r="I3" s="2"/>
      <c r="J3" s="2"/>
      <c r="K3" s="2"/>
      <c r="L3" s="2"/>
      <c r="M3" s="2"/>
    </row>
    <row r="4" spans="1:13" x14ac:dyDescent="0.25">
      <c r="A4" s="1" t="s">
        <v>2</v>
      </c>
      <c r="B4" s="2"/>
      <c r="C4" s="2"/>
      <c r="D4" s="2"/>
      <c r="E4" s="2"/>
      <c r="F4" s="2"/>
      <c r="G4" s="2"/>
      <c r="H4" s="2"/>
      <c r="I4" s="2"/>
      <c r="J4" s="2"/>
      <c r="K4" s="2"/>
      <c r="L4" s="2"/>
      <c r="M4" s="2"/>
    </row>
    <row r="5" spans="1:13" ht="6.75" customHeight="1" x14ac:dyDescent="0.25">
      <c r="A5" s="2"/>
      <c r="B5" s="2"/>
      <c r="C5" s="2"/>
      <c r="D5" s="2"/>
      <c r="E5" s="2"/>
      <c r="F5" s="2"/>
      <c r="G5" s="2"/>
      <c r="H5" s="2"/>
      <c r="I5" s="2"/>
      <c r="J5" s="2"/>
      <c r="K5" s="2"/>
      <c r="L5" s="2"/>
      <c r="M5" s="2"/>
    </row>
    <row r="6" spans="1:13" ht="18" customHeight="1" x14ac:dyDescent="0.25">
      <c r="A6" s="222" t="s">
        <v>3</v>
      </c>
      <c r="B6" s="219"/>
      <c r="C6" s="219"/>
      <c r="D6" s="219"/>
      <c r="E6" s="219"/>
      <c r="F6" s="219"/>
      <c r="G6" s="219"/>
      <c r="H6" s="219"/>
      <c r="I6" s="219"/>
      <c r="J6" s="219"/>
      <c r="K6" s="219"/>
      <c r="L6" s="219"/>
      <c r="M6" s="219"/>
    </row>
    <row r="7" spans="1:13" ht="9.75" customHeight="1" x14ac:dyDescent="0.25">
      <c r="A7" s="106"/>
      <c r="B7" s="106"/>
      <c r="C7" s="106"/>
      <c r="D7" s="106"/>
      <c r="E7" s="106"/>
      <c r="F7" s="106"/>
      <c r="G7" s="106"/>
      <c r="H7" s="189"/>
      <c r="I7" s="106"/>
      <c r="J7" s="106"/>
      <c r="K7" s="106"/>
      <c r="L7" s="106"/>
      <c r="M7" s="106"/>
    </row>
    <row r="8" spans="1:13" x14ac:dyDescent="0.25">
      <c r="A8" s="154" t="s">
        <v>145</v>
      </c>
      <c r="B8" s="155"/>
      <c r="C8" s="155"/>
    </row>
    <row r="9" spans="1:13" x14ac:dyDescent="0.25">
      <c r="A9" s="108" t="s">
        <v>146</v>
      </c>
    </row>
    <row r="10" spans="1:13" ht="12.75" customHeight="1" thickBot="1" x14ac:dyDescent="0.3">
      <c r="A10" s="108"/>
    </row>
    <row r="11" spans="1:13" ht="36.75" customHeight="1" thickBot="1" x14ac:dyDescent="0.3">
      <c r="A11" s="156" t="s">
        <v>6</v>
      </c>
      <c r="B11" s="157" t="s">
        <v>7</v>
      </c>
      <c r="C11" s="7" t="s">
        <v>8</v>
      </c>
      <c r="D11" s="157" t="s">
        <v>9</v>
      </c>
      <c r="E11" s="157" t="s">
        <v>10</v>
      </c>
      <c r="F11" s="157" t="s">
        <v>147</v>
      </c>
      <c r="G11" s="157" t="s">
        <v>12</v>
      </c>
      <c r="H11" s="157" t="s">
        <v>13</v>
      </c>
      <c r="I11" s="157" t="s">
        <v>40</v>
      </c>
      <c r="J11" s="157" t="s">
        <v>15</v>
      </c>
      <c r="K11" s="289" t="s">
        <v>16</v>
      </c>
      <c r="L11" s="158" t="s">
        <v>17</v>
      </c>
    </row>
    <row r="12" spans="1:13" ht="77.25" customHeight="1" x14ac:dyDescent="0.25">
      <c r="A12" s="159">
        <v>1</v>
      </c>
      <c r="B12" s="160" t="s">
        <v>148</v>
      </c>
      <c r="C12" s="188" t="s">
        <v>149</v>
      </c>
      <c r="D12" s="161" t="s">
        <v>45</v>
      </c>
      <c r="E12" s="162">
        <v>350</v>
      </c>
      <c r="F12" s="162"/>
      <c r="G12" s="163"/>
      <c r="H12" s="165">
        <f>G12*E12</f>
        <v>0</v>
      </c>
      <c r="I12" s="164"/>
      <c r="J12" s="286">
        <f t="shared" ref="J12:J15" si="0">I12*G12</f>
        <v>0</v>
      </c>
      <c r="K12" s="288">
        <f>ROUND(G12+J12,2)</f>
        <v>0</v>
      </c>
      <c r="L12" s="287">
        <f>ROUND(K12*E12,2)</f>
        <v>0</v>
      </c>
    </row>
    <row r="13" spans="1:13" ht="49.5" customHeight="1" x14ac:dyDescent="0.25">
      <c r="A13" s="166">
        <v>2</v>
      </c>
      <c r="B13" s="167" t="s">
        <v>150</v>
      </c>
      <c r="C13" s="125" t="s">
        <v>151</v>
      </c>
      <c r="D13" s="125" t="s">
        <v>45</v>
      </c>
      <c r="E13" s="24">
        <v>60</v>
      </c>
      <c r="F13" s="24"/>
      <c r="G13" s="128"/>
      <c r="H13" s="128">
        <f>G13*E13</f>
        <v>0</v>
      </c>
      <c r="I13" s="168"/>
      <c r="J13" s="128">
        <f t="shared" si="0"/>
        <v>0</v>
      </c>
      <c r="K13" s="262">
        <f t="shared" ref="K13:K15" si="1">ROUND(G13+J13,2)</f>
        <v>0</v>
      </c>
      <c r="L13" s="266">
        <f>ROUND(K13*E13,2)</f>
        <v>0</v>
      </c>
    </row>
    <row r="14" spans="1:13" ht="88.5" customHeight="1" x14ac:dyDescent="0.25">
      <c r="A14" s="166">
        <v>3</v>
      </c>
      <c r="B14" s="167" t="s">
        <v>152</v>
      </c>
      <c r="C14" s="125" t="s">
        <v>153</v>
      </c>
      <c r="D14" s="125" t="s">
        <v>45</v>
      </c>
      <c r="E14" s="126">
        <v>130</v>
      </c>
      <c r="F14" s="24"/>
      <c r="G14" s="128"/>
      <c r="H14" s="128">
        <f>G14*E14</f>
        <v>0</v>
      </c>
      <c r="I14" s="168"/>
      <c r="J14" s="128">
        <f t="shared" si="0"/>
        <v>0</v>
      </c>
      <c r="K14" s="262">
        <f t="shared" si="1"/>
        <v>0</v>
      </c>
      <c r="L14" s="266">
        <f>ROUND(K14*E14,2)</f>
        <v>0</v>
      </c>
    </row>
    <row r="15" spans="1:13" ht="48.75" customHeight="1" thickBot="1" x14ac:dyDescent="0.3">
      <c r="A15" s="169">
        <v>4</v>
      </c>
      <c r="B15" s="170" t="s">
        <v>154</v>
      </c>
      <c r="C15" s="132" t="s">
        <v>151</v>
      </c>
      <c r="D15" s="132" t="s">
        <v>45</v>
      </c>
      <c r="E15" s="129">
        <v>200</v>
      </c>
      <c r="F15" s="129"/>
      <c r="G15" s="113"/>
      <c r="H15" s="131">
        <f>G15*E15</f>
        <v>0</v>
      </c>
      <c r="I15" s="135"/>
      <c r="J15" s="131">
        <f t="shared" si="0"/>
        <v>0</v>
      </c>
      <c r="K15" s="265">
        <f t="shared" si="1"/>
        <v>0</v>
      </c>
      <c r="L15" s="171">
        <f>ROUND(K15*E15,2)</f>
        <v>0</v>
      </c>
    </row>
    <row r="16" spans="1:13" ht="15.75" customHeight="1" thickBot="1" x14ac:dyDescent="0.3">
      <c r="A16" s="284" t="s">
        <v>28</v>
      </c>
      <c r="B16" s="285"/>
      <c r="C16" s="285"/>
      <c r="D16" s="285"/>
      <c r="E16" s="285"/>
      <c r="F16" s="285"/>
      <c r="G16" s="285"/>
      <c r="H16" s="280">
        <f>SUM(H12:H15)</f>
        <v>0</v>
      </c>
      <c r="I16" s="279"/>
      <c r="J16" s="281"/>
      <c r="K16" s="282" t="s">
        <v>29</v>
      </c>
      <c r="L16" s="283">
        <f>SUM(L12:L15)</f>
        <v>0</v>
      </c>
    </row>
    <row r="17" spans="1:13" ht="5.25" customHeight="1" x14ac:dyDescent="0.25"/>
    <row r="18" spans="1:13" x14ac:dyDescent="0.25">
      <c r="B18" s="240" t="s">
        <v>30</v>
      </c>
      <c r="C18" s="241"/>
    </row>
    <row r="19" spans="1:13" ht="5.25" customHeight="1" x14ac:dyDescent="0.25">
      <c r="B19" s="172"/>
      <c r="C19" s="172"/>
    </row>
    <row r="20" spans="1:13" ht="40.5" customHeight="1" x14ac:dyDescent="0.25">
      <c r="A20" s="242" t="s">
        <v>103</v>
      </c>
      <c r="B20" s="219"/>
      <c r="C20" s="219"/>
      <c r="D20" s="219"/>
      <c r="E20" s="219"/>
      <c r="F20" s="219"/>
      <c r="G20" s="219"/>
      <c r="H20" s="219"/>
      <c r="I20" s="219"/>
      <c r="J20" s="219"/>
      <c r="K20" s="219"/>
      <c r="L20" s="219"/>
      <c r="M20" s="219"/>
    </row>
    <row r="21" spans="1:13" ht="8.25" customHeight="1" x14ac:dyDescent="0.25">
      <c r="B21" s="172"/>
      <c r="C21" s="172"/>
    </row>
    <row r="22" spans="1:13" ht="10.5" customHeight="1" x14ac:dyDescent="0.25">
      <c r="B22" s="172"/>
      <c r="C22" s="172"/>
    </row>
    <row r="23" spans="1:13" ht="15.75" customHeight="1" x14ac:dyDescent="0.25">
      <c r="A23" s="38" t="s">
        <v>32</v>
      </c>
      <c r="B23" s="39"/>
      <c r="C23" s="39"/>
      <c r="D23" s="39"/>
      <c r="E23" s="39"/>
      <c r="F23" s="1"/>
      <c r="G23" s="218" t="s">
        <v>33</v>
      </c>
      <c r="H23" s="218"/>
      <c r="I23" s="219"/>
      <c r="J23" s="219"/>
      <c r="K23" s="219"/>
      <c r="L23" s="219"/>
    </row>
    <row r="24" spans="1:13" ht="26.25" customHeight="1" x14ac:dyDescent="0.25">
      <c r="A24" s="41" t="s">
        <v>34</v>
      </c>
      <c r="B24" s="41"/>
      <c r="C24" s="41"/>
      <c r="D24" s="41"/>
      <c r="E24" s="41"/>
      <c r="F24" s="1"/>
      <c r="G24" s="220" t="s">
        <v>35</v>
      </c>
      <c r="H24" s="220"/>
      <c r="I24" s="219"/>
      <c r="J24" s="219"/>
      <c r="K24" s="219"/>
      <c r="L24" s="219"/>
    </row>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G24:L24"/>
    <mergeCell ref="A1:B1"/>
    <mergeCell ref="A6:M6"/>
    <mergeCell ref="B18:C18"/>
    <mergeCell ref="A20:M20"/>
    <mergeCell ref="G23:L23"/>
    <mergeCell ref="A16:G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opLeftCell="A15" workbookViewId="0">
      <selection activeCell="L21" sqref="L21"/>
    </sheetView>
  </sheetViews>
  <sheetFormatPr defaultColWidth="14.42578125" defaultRowHeight="15" x14ac:dyDescent="0.25"/>
  <cols>
    <col min="1" max="1" width="3.7109375" style="105" customWidth="1"/>
    <col min="2" max="2" width="45" style="105" customWidth="1"/>
    <col min="3" max="3" width="10.140625" style="105" customWidth="1"/>
    <col min="4" max="4" width="8.5703125" style="105" customWidth="1"/>
    <col min="5" max="5" width="5.42578125" style="105" customWidth="1"/>
    <col min="6" max="6" width="9.5703125" style="105" customWidth="1"/>
    <col min="7" max="7" width="11.42578125" style="105" customWidth="1"/>
    <col min="8" max="9" width="8.28515625" style="105" customWidth="1"/>
    <col min="10" max="10" width="8" style="105" customWidth="1"/>
    <col min="11" max="11" width="11.7109375" style="105" customWidth="1"/>
    <col min="12" max="26" width="8" style="105" customWidth="1"/>
    <col min="27" max="16384" width="14.42578125" style="105"/>
  </cols>
  <sheetData>
    <row r="1" spans="1:12" x14ac:dyDescent="0.25">
      <c r="A1" s="232" t="s">
        <v>155</v>
      </c>
      <c r="B1" s="219"/>
      <c r="C1" s="45"/>
      <c r="D1" s="45"/>
      <c r="E1" s="45"/>
      <c r="F1" s="45"/>
      <c r="K1" s="45" t="s">
        <v>37</v>
      </c>
      <c r="L1" s="45"/>
    </row>
    <row r="2" spans="1:12" x14ac:dyDescent="0.25">
      <c r="A2" s="45"/>
      <c r="B2" s="45"/>
      <c r="C2" s="45"/>
      <c r="D2" s="45"/>
      <c r="E2" s="45"/>
      <c r="F2" s="45"/>
      <c r="K2" s="45"/>
      <c r="L2" s="45"/>
    </row>
    <row r="3" spans="1:12" x14ac:dyDescent="0.25">
      <c r="A3" s="45"/>
      <c r="B3" s="45"/>
      <c r="C3" s="45"/>
      <c r="D3" s="45"/>
      <c r="E3" s="45"/>
      <c r="F3" s="45"/>
      <c r="K3" s="45"/>
      <c r="L3" s="45"/>
    </row>
    <row r="4" spans="1:12" x14ac:dyDescent="0.25">
      <c r="A4" s="46" t="s">
        <v>1</v>
      </c>
      <c r="B4" s="46"/>
      <c r="C4" s="46"/>
      <c r="D4" s="46"/>
      <c r="E4" s="46"/>
      <c r="F4" s="46"/>
      <c r="G4" s="46"/>
      <c r="H4" s="46"/>
      <c r="I4" s="46"/>
      <c r="J4" s="46"/>
      <c r="K4" s="46"/>
      <c r="L4" s="46"/>
    </row>
    <row r="5" spans="1:12" x14ac:dyDescent="0.25">
      <c r="A5" s="45" t="s">
        <v>2</v>
      </c>
      <c r="B5" s="46"/>
      <c r="C5" s="46"/>
      <c r="D5" s="46"/>
      <c r="E5" s="46"/>
      <c r="F5" s="46"/>
      <c r="G5" s="46"/>
      <c r="H5" s="46"/>
      <c r="I5" s="46"/>
      <c r="J5" s="46"/>
      <c r="K5" s="46"/>
      <c r="L5" s="46"/>
    </row>
    <row r="6" spans="1:12" x14ac:dyDescent="0.25">
      <c r="A6" s="46"/>
      <c r="B6" s="46"/>
      <c r="C6" s="46"/>
      <c r="D6" s="46"/>
      <c r="E6" s="46"/>
      <c r="F6" s="46"/>
      <c r="G6" s="46"/>
      <c r="H6" s="46"/>
      <c r="I6" s="46"/>
      <c r="J6" s="46"/>
      <c r="K6" s="46"/>
      <c r="L6" s="46"/>
    </row>
    <row r="7" spans="1:12" ht="18" customHeight="1" x14ac:dyDescent="0.25">
      <c r="A7" s="233" t="s">
        <v>3</v>
      </c>
      <c r="B7" s="219"/>
      <c r="C7" s="219"/>
      <c r="D7" s="219"/>
      <c r="E7" s="219"/>
      <c r="F7" s="219"/>
      <c r="G7" s="219"/>
      <c r="H7" s="219"/>
      <c r="I7" s="219"/>
      <c r="J7" s="219"/>
      <c r="K7" s="219"/>
      <c r="L7" s="219"/>
    </row>
    <row r="8" spans="1:12" ht="108" hidden="1" customHeight="1" x14ac:dyDescent="0.25"/>
    <row r="9" spans="1:12" hidden="1" x14ac:dyDescent="0.25"/>
    <row r="10" spans="1:12" ht="6" hidden="1" customHeight="1" x14ac:dyDescent="0.25"/>
    <row r="11" spans="1:12" hidden="1" x14ac:dyDescent="0.25"/>
    <row r="12" spans="1:12" hidden="1" x14ac:dyDescent="0.25"/>
    <row r="13" spans="1:12" hidden="1" x14ac:dyDescent="0.25"/>
    <row r="14" spans="1:12" hidden="1" x14ac:dyDescent="0.25"/>
    <row r="17" spans="1:12" x14ac:dyDescent="0.25">
      <c r="A17" s="107" t="s">
        <v>156</v>
      </c>
    </row>
    <row r="18" spans="1:12" x14ac:dyDescent="0.25">
      <c r="A18" s="107" t="s">
        <v>157</v>
      </c>
    </row>
    <row r="20" spans="1:12" ht="59.25" customHeight="1" x14ac:dyDescent="0.25">
      <c r="A20" s="173" t="s">
        <v>6</v>
      </c>
      <c r="B20" s="173" t="s">
        <v>7</v>
      </c>
      <c r="C20" s="173" t="s">
        <v>8</v>
      </c>
      <c r="D20" s="174" t="s">
        <v>9</v>
      </c>
      <c r="E20" s="173" t="s">
        <v>10</v>
      </c>
      <c r="F20" s="173" t="s">
        <v>106</v>
      </c>
      <c r="G20" s="174" t="s">
        <v>12</v>
      </c>
      <c r="H20" s="173" t="s">
        <v>40</v>
      </c>
      <c r="I20" s="173" t="s">
        <v>15</v>
      </c>
      <c r="J20" s="173" t="s">
        <v>13</v>
      </c>
      <c r="K20" s="174" t="s">
        <v>16</v>
      </c>
      <c r="L20" s="173" t="s">
        <v>17</v>
      </c>
    </row>
    <row r="21" spans="1:12" ht="27.75" customHeight="1" x14ac:dyDescent="0.25">
      <c r="A21" s="63">
        <v>1</v>
      </c>
      <c r="B21" s="61" t="s">
        <v>158</v>
      </c>
      <c r="C21" s="62" t="s">
        <v>159</v>
      </c>
      <c r="D21" s="62" t="s">
        <v>45</v>
      </c>
      <c r="E21" s="63">
        <v>180</v>
      </c>
      <c r="F21" s="64"/>
      <c r="G21" s="175"/>
      <c r="H21" s="176"/>
      <c r="I21" s="175">
        <f t="shared" ref="I21:I52" si="0">H21*G21</f>
        <v>0</v>
      </c>
      <c r="J21" s="175">
        <f t="shared" ref="J21:J52" si="1">E21*G21</f>
        <v>0</v>
      </c>
      <c r="K21" s="175">
        <f>ROUND(G21+I21,2)</f>
        <v>0</v>
      </c>
      <c r="L21" s="175">
        <f>ROUND(K21*E21,2)</f>
        <v>0</v>
      </c>
    </row>
    <row r="22" spans="1:12" ht="43.5" customHeight="1" x14ac:dyDescent="0.25">
      <c r="A22" s="63">
        <v>2</v>
      </c>
      <c r="B22" s="65" t="s">
        <v>160</v>
      </c>
      <c r="C22" s="63" t="s">
        <v>161</v>
      </c>
      <c r="D22" s="62" t="s">
        <v>45</v>
      </c>
      <c r="E22" s="63">
        <v>340</v>
      </c>
      <c r="F22" s="64"/>
      <c r="G22" s="175"/>
      <c r="H22" s="176"/>
      <c r="I22" s="175">
        <f t="shared" si="0"/>
        <v>0</v>
      </c>
      <c r="J22" s="175">
        <f t="shared" si="1"/>
        <v>0</v>
      </c>
      <c r="K22" s="175">
        <f t="shared" ref="K22:K53" si="2">ROUND(G22+I22,2)</f>
        <v>0</v>
      </c>
      <c r="L22" s="175">
        <f t="shared" ref="L22:L53" si="3">ROUND(K22*E22,2)</f>
        <v>0</v>
      </c>
    </row>
    <row r="23" spans="1:12" ht="29.25" customHeight="1" x14ac:dyDescent="0.25">
      <c r="A23" s="63">
        <v>3</v>
      </c>
      <c r="B23" s="61" t="s">
        <v>162</v>
      </c>
      <c r="C23" s="62" t="s">
        <v>163</v>
      </c>
      <c r="D23" s="62" t="s">
        <v>45</v>
      </c>
      <c r="E23" s="63">
        <v>50</v>
      </c>
      <c r="F23" s="64"/>
      <c r="G23" s="175"/>
      <c r="H23" s="176"/>
      <c r="I23" s="175">
        <f t="shared" si="0"/>
        <v>0</v>
      </c>
      <c r="J23" s="175">
        <f t="shared" si="1"/>
        <v>0</v>
      </c>
      <c r="K23" s="175">
        <f t="shared" si="2"/>
        <v>0</v>
      </c>
      <c r="L23" s="175">
        <f t="shared" si="3"/>
        <v>0</v>
      </c>
    </row>
    <row r="24" spans="1:12" ht="36" customHeight="1" x14ac:dyDescent="0.25">
      <c r="A24" s="63">
        <v>4</v>
      </c>
      <c r="B24" s="65" t="s">
        <v>164</v>
      </c>
      <c r="C24" s="63" t="s">
        <v>165</v>
      </c>
      <c r="D24" s="62" t="s">
        <v>45</v>
      </c>
      <c r="E24" s="63">
        <v>30</v>
      </c>
      <c r="F24" s="64"/>
      <c r="G24" s="175"/>
      <c r="H24" s="176"/>
      <c r="I24" s="175">
        <f t="shared" si="0"/>
        <v>0</v>
      </c>
      <c r="J24" s="175">
        <f t="shared" si="1"/>
        <v>0</v>
      </c>
      <c r="K24" s="175">
        <f t="shared" si="2"/>
        <v>0</v>
      </c>
      <c r="L24" s="175">
        <f t="shared" si="3"/>
        <v>0</v>
      </c>
    </row>
    <row r="25" spans="1:12" ht="34.5" customHeight="1" x14ac:dyDescent="0.25">
      <c r="A25" s="63">
        <v>5</v>
      </c>
      <c r="B25" s="61" t="s">
        <v>166</v>
      </c>
      <c r="C25" s="62" t="s">
        <v>167</v>
      </c>
      <c r="D25" s="62" t="s">
        <v>20</v>
      </c>
      <c r="E25" s="63">
        <v>230</v>
      </c>
      <c r="F25" s="64"/>
      <c r="G25" s="175"/>
      <c r="H25" s="176"/>
      <c r="I25" s="175">
        <f t="shared" si="0"/>
        <v>0</v>
      </c>
      <c r="J25" s="175">
        <f t="shared" si="1"/>
        <v>0</v>
      </c>
      <c r="K25" s="175">
        <f t="shared" si="2"/>
        <v>0</v>
      </c>
      <c r="L25" s="175">
        <f t="shared" si="3"/>
        <v>0</v>
      </c>
    </row>
    <row r="26" spans="1:12" ht="36" customHeight="1" x14ac:dyDescent="0.25">
      <c r="A26" s="63">
        <v>6</v>
      </c>
      <c r="B26" s="65" t="s">
        <v>168</v>
      </c>
      <c r="C26" s="63" t="s">
        <v>169</v>
      </c>
      <c r="D26" s="62" t="s">
        <v>45</v>
      </c>
      <c r="E26" s="63">
        <v>30</v>
      </c>
      <c r="F26" s="64"/>
      <c r="G26" s="175"/>
      <c r="H26" s="176"/>
      <c r="I26" s="175">
        <f t="shared" si="0"/>
        <v>0</v>
      </c>
      <c r="J26" s="175">
        <f t="shared" si="1"/>
        <v>0</v>
      </c>
      <c r="K26" s="175">
        <f t="shared" si="2"/>
        <v>0</v>
      </c>
      <c r="L26" s="175">
        <f t="shared" si="3"/>
        <v>0</v>
      </c>
    </row>
    <row r="27" spans="1:12" ht="15" customHeight="1" x14ac:dyDescent="0.25">
      <c r="A27" s="63">
        <v>7</v>
      </c>
      <c r="B27" s="177" t="s">
        <v>170</v>
      </c>
      <c r="C27" s="63" t="s">
        <v>169</v>
      </c>
      <c r="D27" s="62" t="s">
        <v>45</v>
      </c>
      <c r="E27" s="63">
        <v>20</v>
      </c>
      <c r="F27" s="64"/>
      <c r="G27" s="175"/>
      <c r="H27" s="176"/>
      <c r="I27" s="175">
        <f t="shared" si="0"/>
        <v>0</v>
      </c>
      <c r="J27" s="175">
        <f t="shared" si="1"/>
        <v>0</v>
      </c>
      <c r="K27" s="175">
        <f t="shared" si="2"/>
        <v>0</v>
      </c>
      <c r="L27" s="175">
        <f t="shared" si="3"/>
        <v>0</v>
      </c>
    </row>
    <row r="28" spans="1:12" ht="40.5" customHeight="1" x14ac:dyDescent="0.25">
      <c r="A28" s="63">
        <v>8</v>
      </c>
      <c r="B28" s="65" t="s">
        <v>171</v>
      </c>
      <c r="C28" s="63" t="s">
        <v>172</v>
      </c>
      <c r="D28" s="62" t="s">
        <v>45</v>
      </c>
      <c r="E28" s="63">
        <v>400</v>
      </c>
      <c r="F28" s="64"/>
      <c r="G28" s="175"/>
      <c r="H28" s="176"/>
      <c r="I28" s="175">
        <f t="shared" si="0"/>
        <v>0</v>
      </c>
      <c r="J28" s="175">
        <f t="shared" si="1"/>
        <v>0</v>
      </c>
      <c r="K28" s="175">
        <f t="shared" si="2"/>
        <v>0</v>
      </c>
      <c r="L28" s="175">
        <f t="shared" si="3"/>
        <v>0</v>
      </c>
    </row>
    <row r="29" spans="1:12" ht="36.75" customHeight="1" x14ac:dyDescent="0.25">
      <c r="A29" s="63">
        <v>9</v>
      </c>
      <c r="B29" s="65" t="s">
        <v>173</v>
      </c>
      <c r="C29" s="63" t="s">
        <v>174</v>
      </c>
      <c r="D29" s="62" t="s">
        <v>45</v>
      </c>
      <c r="E29" s="63">
        <v>1000</v>
      </c>
      <c r="F29" s="64"/>
      <c r="G29" s="175"/>
      <c r="H29" s="176"/>
      <c r="I29" s="175">
        <f t="shared" si="0"/>
        <v>0</v>
      </c>
      <c r="J29" s="175">
        <f t="shared" si="1"/>
        <v>0</v>
      </c>
      <c r="K29" s="175">
        <f t="shared" si="2"/>
        <v>0</v>
      </c>
      <c r="L29" s="175">
        <f t="shared" si="3"/>
        <v>0</v>
      </c>
    </row>
    <row r="30" spans="1:12" ht="26.25" customHeight="1" x14ac:dyDescent="0.25">
      <c r="A30" s="63">
        <v>10</v>
      </c>
      <c r="B30" s="61" t="s">
        <v>175</v>
      </c>
      <c r="C30" s="63" t="s">
        <v>176</v>
      </c>
      <c r="D30" s="62" t="s">
        <v>45</v>
      </c>
      <c r="E30" s="63">
        <v>80</v>
      </c>
      <c r="F30" s="64"/>
      <c r="G30" s="175"/>
      <c r="H30" s="176"/>
      <c r="I30" s="175">
        <f t="shared" si="0"/>
        <v>0</v>
      </c>
      <c r="J30" s="175">
        <f t="shared" si="1"/>
        <v>0</v>
      </c>
      <c r="K30" s="175">
        <f t="shared" si="2"/>
        <v>0</v>
      </c>
      <c r="L30" s="175">
        <f t="shared" si="3"/>
        <v>0</v>
      </c>
    </row>
    <row r="31" spans="1:12" ht="27" customHeight="1" x14ac:dyDescent="0.25">
      <c r="A31" s="63">
        <v>11</v>
      </c>
      <c r="B31" s="61" t="s">
        <v>177</v>
      </c>
      <c r="C31" s="63" t="s">
        <v>176</v>
      </c>
      <c r="D31" s="62" t="s">
        <v>20</v>
      </c>
      <c r="E31" s="63">
        <v>20</v>
      </c>
      <c r="F31" s="64"/>
      <c r="G31" s="175"/>
      <c r="H31" s="176"/>
      <c r="I31" s="175">
        <f t="shared" si="0"/>
        <v>0</v>
      </c>
      <c r="J31" s="175">
        <f t="shared" si="1"/>
        <v>0</v>
      </c>
      <c r="K31" s="175">
        <f t="shared" si="2"/>
        <v>0</v>
      </c>
      <c r="L31" s="175">
        <f t="shared" si="3"/>
        <v>0</v>
      </c>
    </row>
    <row r="32" spans="1:12" ht="30" customHeight="1" x14ac:dyDescent="0.25">
      <c r="A32" s="63">
        <v>12</v>
      </c>
      <c r="B32" s="61" t="s">
        <v>178</v>
      </c>
      <c r="C32" s="63" t="s">
        <v>176</v>
      </c>
      <c r="D32" s="62" t="s">
        <v>45</v>
      </c>
      <c r="E32" s="63">
        <v>80</v>
      </c>
      <c r="F32" s="64"/>
      <c r="G32" s="175"/>
      <c r="H32" s="176"/>
      <c r="I32" s="175">
        <f t="shared" si="0"/>
        <v>0</v>
      </c>
      <c r="J32" s="175">
        <f t="shared" si="1"/>
        <v>0</v>
      </c>
      <c r="K32" s="175">
        <f t="shared" si="2"/>
        <v>0</v>
      </c>
      <c r="L32" s="175">
        <f t="shared" si="3"/>
        <v>0</v>
      </c>
    </row>
    <row r="33" spans="1:12" ht="30" customHeight="1" x14ac:dyDescent="0.25">
      <c r="A33" s="63">
        <v>13</v>
      </c>
      <c r="B33" s="61" t="s">
        <v>179</v>
      </c>
      <c r="C33" s="63" t="s">
        <v>176</v>
      </c>
      <c r="D33" s="62" t="s">
        <v>45</v>
      </c>
      <c r="E33" s="63">
        <v>130</v>
      </c>
      <c r="F33" s="64"/>
      <c r="G33" s="175"/>
      <c r="H33" s="176"/>
      <c r="I33" s="175">
        <f t="shared" si="0"/>
        <v>0</v>
      </c>
      <c r="J33" s="175">
        <f t="shared" si="1"/>
        <v>0</v>
      </c>
      <c r="K33" s="175">
        <f t="shared" si="2"/>
        <v>0</v>
      </c>
      <c r="L33" s="175">
        <f t="shared" si="3"/>
        <v>0</v>
      </c>
    </row>
    <row r="34" spans="1:12" ht="29.25" customHeight="1" x14ac:dyDescent="0.25">
      <c r="A34" s="63">
        <v>14</v>
      </c>
      <c r="B34" s="61" t="s">
        <v>180</v>
      </c>
      <c r="C34" s="63" t="s">
        <v>176</v>
      </c>
      <c r="D34" s="62" t="s">
        <v>20</v>
      </c>
      <c r="E34" s="63">
        <v>40</v>
      </c>
      <c r="F34" s="64"/>
      <c r="G34" s="175"/>
      <c r="H34" s="176"/>
      <c r="I34" s="175">
        <f t="shared" si="0"/>
        <v>0</v>
      </c>
      <c r="J34" s="175">
        <f t="shared" si="1"/>
        <v>0</v>
      </c>
      <c r="K34" s="175">
        <f t="shared" si="2"/>
        <v>0</v>
      </c>
      <c r="L34" s="175">
        <f t="shared" si="3"/>
        <v>0</v>
      </c>
    </row>
    <row r="35" spans="1:12" ht="16.5" customHeight="1" x14ac:dyDescent="0.25">
      <c r="A35" s="63">
        <v>15</v>
      </c>
      <c r="B35" s="65" t="s">
        <v>181</v>
      </c>
      <c r="C35" s="62" t="s">
        <v>182</v>
      </c>
      <c r="D35" s="62" t="s">
        <v>20</v>
      </c>
      <c r="E35" s="63">
        <v>1500</v>
      </c>
      <c r="F35" s="64"/>
      <c r="G35" s="175"/>
      <c r="H35" s="176"/>
      <c r="I35" s="175">
        <f t="shared" si="0"/>
        <v>0</v>
      </c>
      <c r="J35" s="175">
        <f t="shared" si="1"/>
        <v>0</v>
      </c>
      <c r="K35" s="175">
        <f t="shared" si="2"/>
        <v>0</v>
      </c>
      <c r="L35" s="175">
        <f t="shared" si="3"/>
        <v>0</v>
      </c>
    </row>
    <row r="36" spans="1:12" ht="27.75" customHeight="1" x14ac:dyDescent="0.25">
      <c r="A36" s="63">
        <v>16</v>
      </c>
      <c r="B36" s="61" t="s">
        <v>183</v>
      </c>
      <c r="C36" s="63" t="s">
        <v>184</v>
      </c>
      <c r="D36" s="62" t="s">
        <v>185</v>
      </c>
      <c r="E36" s="63">
        <v>220</v>
      </c>
      <c r="F36" s="64"/>
      <c r="G36" s="175"/>
      <c r="H36" s="176"/>
      <c r="I36" s="175">
        <f t="shared" si="0"/>
        <v>0</v>
      </c>
      <c r="J36" s="175">
        <f t="shared" si="1"/>
        <v>0</v>
      </c>
      <c r="K36" s="175">
        <f t="shared" si="2"/>
        <v>0</v>
      </c>
      <c r="L36" s="175">
        <f t="shared" si="3"/>
        <v>0</v>
      </c>
    </row>
    <row r="37" spans="1:12" ht="37.5" customHeight="1" x14ac:dyDescent="0.25">
      <c r="A37" s="63">
        <v>17</v>
      </c>
      <c r="B37" s="65" t="s">
        <v>186</v>
      </c>
      <c r="C37" s="62" t="s">
        <v>187</v>
      </c>
      <c r="D37" s="62" t="s">
        <v>45</v>
      </c>
      <c r="E37" s="63">
        <v>120</v>
      </c>
      <c r="F37" s="64"/>
      <c r="G37" s="175"/>
      <c r="H37" s="176"/>
      <c r="I37" s="175">
        <f t="shared" si="0"/>
        <v>0</v>
      </c>
      <c r="J37" s="175">
        <f t="shared" si="1"/>
        <v>0</v>
      </c>
      <c r="K37" s="175">
        <f t="shared" si="2"/>
        <v>0</v>
      </c>
      <c r="L37" s="175">
        <f t="shared" si="3"/>
        <v>0</v>
      </c>
    </row>
    <row r="38" spans="1:12" ht="26.25" customHeight="1" x14ac:dyDescent="0.25">
      <c r="A38" s="63">
        <v>18</v>
      </c>
      <c r="B38" s="61" t="s">
        <v>188</v>
      </c>
      <c r="C38" s="63" t="s">
        <v>189</v>
      </c>
      <c r="D38" s="62" t="s">
        <v>45</v>
      </c>
      <c r="E38" s="63">
        <v>100</v>
      </c>
      <c r="F38" s="64"/>
      <c r="G38" s="175"/>
      <c r="H38" s="176"/>
      <c r="I38" s="175">
        <f t="shared" si="0"/>
        <v>0</v>
      </c>
      <c r="J38" s="175">
        <f t="shared" si="1"/>
        <v>0</v>
      </c>
      <c r="K38" s="175">
        <f t="shared" si="2"/>
        <v>0</v>
      </c>
      <c r="L38" s="175">
        <f t="shared" si="3"/>
        <v>0</v>
      </c>
    </row>
    <row r="39" spans="1:12" ht="24.75" customHeight="1" x14ac:dyDescent="0.25">
      <c r="A39" s="63">
        <v>19</v>
      </c>
      <c r="B39" s="65" t="s">
        <v>190</v>
      </c>
      <c r="C39" s="63" t="s">
        <v>184</v>
      </c>
      <c r="D39" s="62" t="s">
        <v>185</v>
      </c>
      <c r="E39" s="63">
        <v>300</v>
      </c>
      <c r="F39" s="64"/>
      <c r="G39" s="175"/>
      <c r="H39" s="176"/>
      <c r="I39" s="175">
        <f t="shared" si="0"/>
        <v>0</v>
      </c>
      <c r="J39" s="175">
        <f t="shared" si="1"/>
        <v>0</v>
      </c>
      <c r="K39" s="175">
        <f t="shared" si="2"/>
        <v>0</v>
      </c>
      <c r="L39" s="175">
        <f t="shared" si="3"/>
        <v>0</v>
      </c>
    </row>
    <row r="40" spans="1:12" ht="17.25" customHeight="1" x14ac:dyDescent="0.25">
      <c r="A40" s="63">
        <v>20</v>
      </c>
      <c r="B40" s="65" t="s">
        <v>191</v>
      </c>
      <c r="C40" s="63" t="s">
        <v>192</v>
      </c>
      <c r="D40" s="62" t="s">
        <v>45</v>
      </c>
      <c r="E40" s="63">
        <v>100</v>
      </c>
      <c r="F40" s="64"/>
      <c r="G40" s="175"/>
      <c r="H40" s="176"/>
      <c r="I40" s="175">
        <f t="shared" si="0"/>
        <v>0</v>
      </c>
      <c r="J40" s="175">
        <f t="shared" si="1"/>
        <v>0</v>
      </c>
      <c r="K40" s="175">
        <f t="shared" si="2"/>
        <v>0</v>
      </c>
      <c r="L40" s="175">
        <f t="shared" si="3"/>
        <v>0</v>
      </c>
    </row>
    <row r="41" spans="1:12" ht="28.5" customHeight="1" x14ac:dyDescent="0.25">
      <c r="A41" s="63">
        <v>21</v>
      </c>
      <c r="B41" s="61" t="s">
        <v>193</v>
      </c>
      <c r="C41" s="63" t="s">
        <v>194</v>
      </c>
      <c r="D41" s="62" t="s">
        <v>45</v>
      </c>
      <c r="E41" s="63">
        <v>80</v>
      </c>
      <c r="F41" s="64"/>
      <c r="G41" s="175"/>
      <c r="H41" s="176"/>
      <c r="I41" s="175">
        <f t="shared" si="0"/>
        <v>0</v>
      </c>
      <c r="J41" s="175">
        <f t="shared" si="1"/>
        <v>0</v>
      </c>
      <c r="K41" s="175">
        <f t="shared" si="2"/>
        <v>0</v>
      </c>
      <c r="L41" s="175">
        <f t="shared" si="3"/>
        <v>0</v>
      </c>
    </row>
    <row r="42" spans="1:12" ht="26.25" customHeight="1" x14ac:dyDescent="0.25">
      <c r="A42" s="63">
        <v>22</v>
      </c>
      <c r="B42" s="61" t="s">
        <v>195</v>
      </c>
      <c r="C42" s="63" t="s">
        <v>194</v>
      </c>
      <c r="D42" s="62" t="s">
        <v>45</v>
      </c>
      <c r="E42" s="63">
        <v>70</v>
      </c>
      <c r="F42" s="64"/>
      <c r="G42" s="175"/>
      <c r="H42" s="176"/>
      <c r="I42" s="175">
        <f t="shared" si="0"/>
        <v>0</v>
      </c>
      <c r="J42" s="175">
        <f t="shared" si="1"/>
        <v>0</v>
      </c>
      <c r="K42" s="175">
        <f t="shared" si="2"/>
        <v>0</v>
      </c>
      <c r="L42" s="175">
        <f t="shared" si="3"/>
        <v>0</v>
      </c>
    </row>
    <row r="43" spans="1:12" ht="42" customHeight="1" x14ac:dyDescent="0.25">
      <c r="A43" s="63">
        <v>23</v>
      </c>
      <c r="B43" s="61" t="s">
        <v>196</v>
      </c>
      <c r="C43" s="63" t="s">
        <v>197</v>
      </c>
      <c r="D43" s="62" t="s">
        <v>45</v>
      </c>
      <c r="E43" s="63">
        <v>15</v>
      </c>
      <c r="F43" s="64"/>
      <c r="G43" s="175"/>
      <c r="H43" s="176"/>
      <c r="I43" s="175">
        <f t="shared" si="0"/>
        <v>0</v>
      </c>
      <c r="J43" s="175">
        <f t="shared" si="1"/>
        <v>0</v>
      </c>
      <c r="K43" s="175">
        <f t="shared" si="2"/>
        <v>0</v>
      </c>
      <c r="L43" s="175">
        <f t="shared" si="3"/>
        <v>0</v>
      </c>
    </row>
    <row r="44" spans="1:12" ht="27" customHeight="1" x14ac:dyDescent="0.25">
      <c r="A44" s="63">
        <v>24</v>
      </c>
      <c r="B44" s="65" t="s">
        <v>198</v>
      </c>
      <c r="C44" s="63" t="s">
        <v>199</v>
      </c>
      <c r="D44" s="62" t="s">
        <v>45</v>
      </c>
      <c r="E44" s="63">
        <v>25</v>
      </c>
      <c r="F44" s="64"/>
      <c r="G44" s="175"/>
      <c r="H44" s="176"/>
      <c r="I44" s="175">
        <f t="shared" si="0"/>
        <v>0</v>
      </c>
      <c r="J44" s="175">
        <f t="shared" si="1"/>
        <v>0</v>
      </c>
      <c r="K44" s="175">
        <f t="shared" si="2"/>
        <v>0</v>
      </c>
      <c r="L44" s="175">
        <f t="shared" si="3"/>
        <v>0</v>
      </c>
    </row>
    <row r="45" spans="1:12" ht="27" customHeight="1" x14ac:dyDescent="0.25">
      <c r="A45" s="63">
        <v>25</v>
      </c>
      <c r="B45" s="61" t="s">
        <v>200</v>
      </c>
      <c r="C45" s="63" t="s">
        <v>167</v>
      </c>
      <c r="D45" s="62" t="s">
        <v>45</v>
      </c>
      <c r="E45" s="63">
        <v>15</v>
      </c>
      <c r="F45" s="64"/>
      <c r="G45" s="175"/>
      <c r="H45" s="176"/>
      <c r="I45" s="175">
        <f t="shared" si="0"/>
        <v>0</v>
      </c>
      <c r="J45" s="175">
        <f t="shared" si="1"/>
        <v>0</v>
      </c>
      <c r="K45" s="175">
        <f t="shared" si="2"/>
        <v>0</v>
      </c>
      <c r="L45" s="175">
        <f t="shared" si="3"/>
        <v>0</v>
      </c>
    </row>
    <row r="46" spans="1:12" ht="37.5" customHeight="1" x14ac:dyDescent="0.25">
      <c r="A46" s="63">
        <v>26</v>
      </c>
      <c r="B46" s="61" t="s">
        <v>201</v>
      </c>
      <c r="C46" s="178" t="s">
        <v>202</v>
      </c>
      <c r="D46" s="62" t="s">
        <v>45</v>
      </c>
      <c r="E46" s="63">
        <v>180</v>
      </c>
      <c r="F46" s="64"/>
      <c r="G46" s="175"/>
      <c r="H46" s="176"/>
      <c r="I46" s="175">
        <f t="shared" si="0"/>
        <v>0</v>
      </c>
      <c r="J46" s="175">
        <f t="shared" si="1"/>
        <v>0</v>
      </c>
      <c r="K46" s="175">
        <f t="shared" si="2"/>
        <v>0</v>
      </c>
      <c r="L46" s="175">
        <f t="shared" si="3"/>
        <v>0</v>
      </c>
    </row>
    <row r="47" spans="1:12" ht="27.75" customHeight="1" x14ac:dyDescent="0.25">
      <c r="A47" s="63">
        <v>27</v>
      </c>
      <c r="B47" s="61" t="s">
        <v>203</v>
      </c>
      <c r="C47" s="63" t="s">
        <v>204</v>
      </c>
      <c r="D47" s="62" t="s">
        <v>45</v>
      </c>
      <c r="E47" s="63">
        <v>20</v>
      </c>
      <c r="F47" s="64"/>
      <c r="G47" s="175"/>
      <c r="H47" s="176"/>
      <c r="I47" s="175">
        <f t="shared" si="0"/>
        <v>0</v>
      </c>
      <c r="J47" s="175">
        <f t="shared" si="1"/>
        <v>0</v>
      </c>
      <c r="K47" s="175">
        <f t="shared" si="2"/>
        <v>0</v>
      </c>
      <c r="L47" s="175">
        <f t="shared" si="3"/>
        <v>0</v>
      </c>
    </row>
    <row r="48" spans="1:12" ht="28.5" customHeight="1" x14ac:dyDescent="0.25">
      <c r="A48" s="63">
        <v>28</v>
      </c>
      <c r="B48" s="65" t="s">
        <v>205</v>
      </c>
      <c r="C48" s="63" t="s">
        <v>167</v>
      </c>
      <c r="D48" s="62" t="s">
        <v>20</v>
      </c>
      <c r="E48" s="63">
        <v>60</v>
      </c>
      <c r="F48" s="64"/>
      <c r="G48" s="175"/>
      <c r="H48" s="176"/>
      <c r="I48" s="175">
        <f t="shared" si="0"/>
        <v>0</v>
      </c>
      <c r="J48" s="175">
        <f t="shared" si="1"/>
        <v>0</v>
      </c>
      <c r="K48" s="175">
        <f t="shared" si="2"/>
        <v>0</v>
      </c>
      <c r="L48" s="175">
        <f t="shared" si="3"/>
        <v>0</v>
      </c>
    </row>
    <row r="49" spans="1:12" ht="26.25" customHeight="1" x14ac:dyDescent="0.25">
      <c r="A49" s="63">
        <v>29</v>
      </c>
      <c r="B49" s="65" t="s">
        <v>206</v>
      </c>
      <c r="C49" s="63" t="s">
        <v>207</v>
      </c>
      <c r="D49" s="62" t="s">
        <v>20</v>
      </c>
      <c r="E49" s="63">
        <v>100</v>
      </c>
      <c r="F49" s="64"/>
      <c r="G49" s="175"/>
      <c r="H49" s="176"/>
      <c r="I49" s="175">
        <f t="shared" si="0"/>
        <v>0</v>
      </c>
      <c r="J49" s="175">
        <f t="shared" si="1"/>
        <v>0</v>
      </c>
      <c r="K49" s="175">
        <f t="shared" si="2"/>
        <v>0</v>
      </c>
      <c r="L49" s="175">
        <f t="shared" si="3"/>
        <v>0</v>
      </c>
    </row>
    <row r="50" spans="1:12" ht="27.75" customHeight="1" x14ac:dyDescent="0.25">
      <c r="A50" s="63">
        <v>30</v>
      </c>
      <c r="B50" s="65" t="s">
        <v>208</v>
      </c>
      <c r="C50" s="63" t="s">
        <v>167</v>
      </c>
      <c r="D50" s="62" t="s">
        <v>45</v>
      </c>
      <c r="E50" s="63">
        <v>100</v>
      </c>
      <c r="F50" s="64"/>
      <c r="G50" s="175"/>
      <c r="H50" s="176"/>
      <c r="I50" s="175">
        <f t="shared" si="0"/>
        <v>0</v>
      </c>
      <c r="J50" s="175">
        <f t="shared" si="1"/>
        <v>0</v>
      </c>
      <c r="K50" s="175">
        <f t="shared" si="2"/>
        <v>0</v>
      </c>
      <c r="L50" s="175">
        <f t="shared" si="3"/>
        <v>0</v>
      </c>
    </row>
    <row r="51" spans="1:12" ht="24" customHeight="1" x14ac:dyDescent="0.25">
      <c r="A51" s="63">
        <v>31</v>
      </c>
      <c r="B51" s="65" t="s">
        <v>209</v>
      </c>
      <c r="C51" s="63" t="s">
        <v>184</v>
      </c>
      <c r="D51" s="62" t="s">
        <v>185</v>
      </c>
      <c r="E51" s="63">
        <v>80</v>
      </c>
      <c r="F51" s="64"/>
      <c r="G51" s="175"/>
      <c r="H51" s="176"/>
      <c r="I51" s="175">
        <f t="shared" si="0"/>
        <v>0</v>
      </c>
      <c r="J51" s="175">
        <f t="shared" si="1"/>
        <v>0</v>
      </c>
      <c r="K51" s="175">
        <f t="shared" si="2"/>
        <v>0</v>
      </c>
      <c r="L51" s="175">
        <f t="shared" si="3"/>
        <v>0</v>
      </c>
    </row>
    <row r="52" spans="1:12" ht="27.75" customHeight="1" x14ac:dyDescent="0.25">
      <c r="A52" s="63">
        <v>32</v>
      </c>
      <c r="B52" s="179" t="s">
        <v>210</v>
      </c>
      <c r="C52" s="63" t="s">
        <v>172</v>
      </c>
      <c r="D52" s="181" t="s">
        <v>45</v>
      </c>
      <c r="E52" s="180">
        <v>75</v>
      </c>
      <c r="F52" s="101"/>
      <c r="G52" s="175"/>
      <c r="H52" s="176"/>
      <c r="I52" s="175">
        <f t="shared" si="0"/>
        <v>0</v>
      </c>
      <c r="J52" s="175">
        <f t="shared" si="1"/>
        <v>0</v>
      </c>
      <c r="K52" s="175">
        <f t="shared" si="2"/>
        <v>0</v>
      </c>
      <c r="L52" s="175">
        <f t="shared" si="3"/>
        <v>0</v>
      </c>
    </row>
    <row r="53" spans="1:12" ht="70.5" customHeight="1" thickBot="1" x14ac:dyDescent="0.3">
      <c r="A53" s="63">
        <v>33</v>
      </c>
      <c r="B53" s="179" t="s">
        <v>211</v>
      </c>
      <c r="C53" s="180" t="s">
        <v>212</v>
      </c>
      <c r="D53" s="182" t="s">
        <v>45</v>
      </c>
      <c r="E53" s="180">
        <v>4000</v>
      </c>
      <c r="F53" s="101"/>
      <c r="G53" s="175"/>
      <c r="H53" s="176"/>
      <c r="I53" s="175">
        <f>H53*G53</f>
        <v>0</v>
      </c>
      <c r="J53" s="175">
        <f>E53*G53</f>
        <v>0</v>
      </c>
      <c r="K53" s="175">
        <f t="shared" si="2"/>
        <v>0</v>
      </c>
      <c r="L53" s="175">
        <f t="shared" si="3"/>
        <v>0</v>
      </c>
    </row>
    <row r="54" spans="1:12" ht="15.75" customHeight="1" thickBot="1" x14ac:dyDescent="0.3">
      <c r="A54" s="243" t="s">
        <v>28</v>
      </c>
      <c r="B54" s="236"/>
      <c r="C54" s="236"/>
      <c r="D54" s="236"/>
      <c r="E54" s="236"/>
      <c r="F54" s="236"/>
      <c r="G54" s="236"/>
      <c r="H54" s="236"/>
      <c r="I54" s="237"/>
      <c r="J54" s="183">
        <f>SUM(J21:J53)</f>
        <v>0</v>
      </c>
      <c r="K54" s="184" t="s">
        <v>29</v>
      </c>
      <c r="L54" s="185">
        <f>SUM(L21:L53)</f>
        <v>0</v>
      </c>
    </row>
    <row r="55" spans="1:12" ht="15.75" customHeight="1" x14ac:dyDescent="0.25"/>
    <row r="56" spans="1:12" ht="15.75" customHeight="1" x14ac:dyDescent="0.25">
      <c r="B56" s="240" t="s">
        <v>30</v>
      </c>
      <c r="C56" s="241"/>
    </row>
    <row r="57" spans="1:12" ht="15.75" customHeight="1" x14ac:dyDescent="0.25">
      <c r="B57" s="186"/>
      <c r="C57" s="186"/>
    </row>
    <row r="58" spans="1:12" ht="45" customHeight="1" x14ac:dyDescent="0.25">
      <c r="A58" s="244" t="s">
        <v>213</v>
      </c>
      <c r="B58" s="219"/>
      <c r="C58" s="219"/>
      <c r="D58" s="219"/>
      <c r="E58" s="219"/>
      <c r="F58" s="219"/>
      <c r="G58" s="219"/>
      <c r="H58" s="219"/>
      <c r="I58" s="219"/>
      <c r="J58" s="219"/>
      <c r="K58" s="219"/>
      <c r="L58" s="219"/>
    </row>
    <row r="59" spans="1:12" ht="15.75" customHeight="1" x14ac:dyDescent="0.25">
      <c r="B59" s="186"/>
      <c r="C59" s="186"/>
    </row>
    <row r="60" spans="1:12" ht="15.75" customHeight="1" x14ac:dyDescent="0.25">
      <c r="A60" s="87" t="s">
        <v>32</v>
      </c>
      <c r="B60" s="88"/>
      <c r="C60" s="88"/>
      <c r="D60" s="88"/>
      <c r="E60" s="88"/>
      <c r="F60" s="45"/>
      <c r="G60" s="230" t="s">
        <v>33</v>
      </c>
      <c r="H60" s="219"/>
      <c r="I60" s="219"/>
      <c r="J60" s="219"/>
      <c r="K60" s="219"/>
    </row>
    <row r="61" spans="1:12" ht="28.5" customHeight="1" x14ac:dyDescent="0.25">
      <c r="A61" s="89" t="s">
        <v>34</v>
      </c>
      <c r="B61" s="89"/>
      <c r="C61" s="89"/>
      <c r="D61" s="89"/>
      <c r="E61" s="89"/>
      <c r="F61" s="45"/>
      <c r="G61" s="231" t="s">
        <v>35</v>
      </c>
      <c r="H61" s="219"/>
      <c r="I61" s="219"/>
      <c r="J61" s="219"/>
      <c r="K61" s="219"/>
    </row>
    <row r="62" spans="1:12" ht="15.75" customHeight="1" x14ac:dyDescent="0.25"/>
    <row r="63" spans="1:12" ht="15.75" customHeight="1" x14ac:dyDescent="0.25"/>
    <row r="64" spans="1:1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G61:K61"/>
    <mergeCell ref="A1:B1"/>
    <mergeCell ref="A7:L7"/>
    <mergeCell ref="A54:I54"/>
    <mergeCell ref="B56:C56"/>
    <mergeCell ref="A58:L58"/>
    <mergeCell ref="G60:K6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3"/>
  <sheetViews>
    <sheetView workbookViewId="0">
      <selection activeCell="M9" sqref="M9"/>
    </sheetView>
  </sheetViews>
  <sheetFormatPr defaultColWidth="14.42578125" defaultRowHeight="15" x14ac:dyDescent="0.25"/>
  <cols>
    <col min="1" max="1" width="3.7109375" style="134" customWidth="1"/>
    <col min="2" max="2" width="40.85546875" style="134" customWidth="1"/>
    <col min="3" max="3" width="11.140625" style="134" customWidth="1"/>
    <col min="4" max="4" width="9" style="134" customWidth="1"/>
    <col min="5" max="5" width="5.28515625" style="134" customWidth="1"/>
    <col min="6" max="6" width="15.7109375" style="134" customWidth="1"/>
    <col min="7" max="7" width="13" style="134" customWidth="1"/>
    <col min="8" max="9" width="7.7109375" style="134" customWidth="1"/>
    <col min="10" max="10" width="9.85546875" style="134" customWidth="1"/>
    <col min="11" max="11" width="11.140625" style="134" customWidth="1"/>
    <col min="12" max="26" width="8" style="134" customWidth="1"/>
    <col min="27" max="16384" width="14.42578125" style="134"/>
  </cols>
  <sheetData>
    <row r="1" spans="1:12" x14ac:dyDescent="0.25">
      <c r="A1" s="238" t="s">
        <v>36</v>
      </c>
      <c r="B1" s="219"/>
      <c r="C1" s="1"/>
      <c r="D1" s="1"/>
      <c r="E1" s="1"/>
      <c r="F1" s="1"/>
      <c r="K1" s="44" t="s">
        <v>0</v>
      </c>
      <c r="L1" s="1"/>
    </row>
    <row r="2" spans="1:12" x14ac:dyDescent="0.25">
      <c r="A2" s="1"/>
      <c r="B2" s="1"/>
      <c r="C2" s="1"/>
      <c r="D2" s="1"/>
      <c r="E2" s="1"/>
      <c r="F2" s="1"/>
      <c r="K2" s="1"/>
      <c r="L2" s="1"/>
    </row>
    <row r="3" spans="1:12" x14ac:dyDescent="0.25">
      <c r="A3" s="1"/>
      <c r="B3" s="1"/>
      <c r="C3" s="1"/>
      <c r="D3" s="1"/>
      <c r="E3" s="1"/>
      <c r="F3" s="1"/>
      <c r="K3" s="1"/>
      <c r="L3" s="1"/>
    </row>
    <row r="4" spans="1:12" x14ac:dyDescent="0.25">
      <c r="A4" s="2" t="s">
        <v>1</v>
      </c>
      <c r="B4" s="2"/>
      <c r="C4" s="2"/>
      <c r="D4" s="2"/>
      <c r="E4" s="2"/>
      <c r="F4" s="2"/>
      <c r="G4" s="2"/>
      <c r="H4" s="2"/>
      <c r="I4" s="2"/>
      <c r="J4" s="2"/>
      <c r="K4" s="2"/>
      <c r="L4" s="2"/>
    </row>
    <row r="5" spans="1:12" x14ac:dyDescent="0.25">
      <c r="A5" s="1" t="s">
        <v>2</v>
      </c>
      <c r="B5" s="2"/>
      <c r="C5" s="2"/>
      <c r="D5" s="2"/>
      <c r="E5" s="2"/>
      <c r="F5" s="2"/>
      <c r="G5" s="2"/>
      <c r="H5" s="2"/>
      <c r="I5" s="2"/>
      <c r="J5" s="2"/>
      <c r="K5" s="2"/>
      <c r="L5" s="2"/>
    </row>
    <row r="6" spans="1:12" x14ac:dyDescent="0.25">
      <c r="A6" s="2"/>
      <c r="B6" s="2"/>
      <c r="C6" s="2"/>
      <c r="D6" s="2"/>
      <c r="E6" s="2"/>
      <c r="F6" s="2"/>
      <c r="G6" s="2"/>
      <c r="H6" s="2"/>
      <c r="I6" s="2"/>
      <c r="J6" s="2"/>
      <c r="K6" s="2"/>
      <c r="L6" s="2"/>
    </row>
    <row r="7" spans="1:12" ht="18" customHeight="1" x14ac:dyDescent="0.25">
      <c r="A7" s="222" t="s">
        <v>3</v>
      </c>
      <c r="B7" s="219"/>
      <c r="C7" s="219"/>
      <c r="D7" s="219"/>
      <c r="E7" s="219"/>
      <c r="F7" s="219"/>
      <c r="G7" s="219"/>
      <c r="H7" s="219"/>
      <c r="I7" s="219"/>
      <c r="J7" s="219"/>
      <c r="K7" s="219"/>
      <c r="L7" s="219"/>
    </row>
    <row r="10" spans="1:12" x14ac:dyDescent="0.25">
      <c r="A10" s="254" t="s">
        <v>214</v>
      </c>
      <c r="B10" s="254"/>
      <c r="C10" s="254"/>
      <c r="D10" s="254"/>
      <c r="E10" s="254"/>
      <c r="F10" s="254"/>
    </row>
    <row r="11" spans="1:12" ht="15.75" customHeight="1" thickBot="1" x14ac:dyDescent="0.3"/>
    <row r="12" spans="1:12" ht="36" customHeight="1" x14ac:dyDescent="0.25">
      <c r="A12" s="290" t="s">
        <v>6</v>
      </c>
      <c r="B12" s="291" t="s">
        <v>7</v>
      </c>
      <c r="C12" s="291" t="s">
        <v>8</v>
      </c>
      <c r="D12" s="291" t="s">
        <v>9</v>
      </c>
      <c r="E12" s="291" t="s">
        <v>10</v>
      </c>
      <c r="F12" s="291" t="s">
        <v>11</v>
      </c>
      <c r="G12" s="291" t="s">
        <v>12</v>
      </c>
      <c r="H12" s="291" t="s">
        <v>40</v>
      </c>
      <c r="I12" s="291" t="s">
        <v>15</v>
      </c>
      <c r="J12" s="291" t="s">
        <v>13</v>
      </c>
      <c r="K12" s="291" t="s">
        <v>16</v>
      </c>
      <c r="L12" s="292" t="s">
        <v>17</v>
      </c>
    </row>
    <row r="13" spans="1:12" ht="27.75" customHeight="1" x14ac:dyDescent="0.25">
      <c r="A13" s="293">
        <v>1</v>
      </c>
      <c r="B13" s="191" t="s">
        <v>215</v>
      </c>
      <c r="C13" s="192" t="s">
        <v>216</v>
      </c>
      <c r="D13" s="192" t="s">
        <v>45</v>
      </c>
      <c r="E13" s="193">
        <v>120</v>
      </c>
      <c r="F13" s="24"/>
      <c r="G13" s="128"/>
      <c r="H13" s="168"/>
      <c r="I13" s="128">
        <f t="shared" ref="I13:I18" si="0">H13*G13</f>
        <v>0</v>
      </c>
      <c r="J13" s="128">
        <f t="shared" ref="J13:J18" si="1">G13*E13</f>
        <v>0</v>
      </c>
      <c r="K13" s="128">
        <f>ROUND(I13+G13,2)</f>
        <v>0</v>
      </c>
      <c r="L13" s="294">
        <f t="shared" ref="L13:L25" si="2">K13*E13</f>
        <v>0</v>
      </c>
    </row>
    <row r="14" spans="1:12" ht="38.25" customHeight="1" x14ac:dyDescent="0.25">
      <c r="A14" s="293">
        <v>2</v>
      </c>
      <c r="B14" s="191" t="s">
        <v>217</v>
      </c>
      <c r="C14" s="192" t="s">
        <v>216</v>
      </c>
      <c r="D14" s="192" t="s">
        <v>45</v>
      </c>
      <c r="E14" s="193">
        <v>300</v>
      </c>
      <c r="F14" s="24"/>
      <c r="G14" s="128"/>
      <c r="H14" s="168"/>
      <c r="I14" s="128">
        <f t="shared" si="0"/>
        <v>0</v>
      </c>
      <c r="J14" s="128">
        <f t="shared" si="1"/>
        <v>0</v>
      </c>
      <c r="K14" s="128">
        <f t="shared" ref="K14:K26" si="3">ROUND(I14+G14,2)</f>
        <v>0</v>
      </c>
      <c r="L14" s="294">
        <f t="shared" si="2"/>
        <v>0</v>
      </c>
    </row>
    <row r="15" spans="1:12" ht="53.25" customHeight="1" x14ac:dyDescent="0.25">
      <c r="A15" s="293">
        <v>3</v>
      </c>
      <c r="B15" s="167" t="s">
        <v>218</v>
      </c>
      <c r="C15" s="125" t="s">
        <v>219</v>
      </c>
      <c r="D15" s="125" t="s">
        <v>45</v>
      </c>
      <c r="E15" s="193">
        <v>30</v>
      </c>
      <c r="F15" s="24"/>
      <c r="G15" s="128"/>
      <c r="H15" s="168"/>
      <c r="I15" s="128">
        <f t="shared" si="0"/>
        <v>0</v>
      </c>
      <c r="J15" s="128">
        <f t="shared" si="1"/>
        <v>0</v>
      </c>
      <c r="K15" s="128">
        <f t="shared" si="3"/>
        <v>0</v>
      </c>
      <c r="L15" s="294">
        <f t="shared" si="2"/>
        <v>0</v>
      </c>
    </row>
    <row r="16" spans="1:12" ht="28.5" customHeight="1" x14ac:dyDescent="0.25">
      <c r="A16" s="293">
        <v>4</v>
      </c>
      <c r="B16" s="167" t="s">
        <v>220</v>
      </c>
      <c r="C16" s="125" t="s">
        <v>219</v>
      </c>
      <c r="D16" s="125" t="s">
        <v>45</v>
      </c>
      <c r="E16" s="193">
        <v>150</v>
      </c>
      <c r="F16" s="24"/>
      <c r="G16" s="128"/>
      <c r="H16" s="168"/>
      <c r="I16" s="128">
        <f t="shared" si="0"/>
        <v>0</v>
      </c>
      <c r="J16" s="128">
        <f t="shared" si="1"/>
        <v>0</v>
      </c>
      <c r="K16" s="128">
        <f t="shared" si="3"/>
        <v>0</v>
      </c>
      <c r="L16" s="294">
        <f t="shared" si="2"/>
        <v>0</v>
      </c>
    </row>
    <row r="17" spans="1:12" ht="30" customHeight="1" x14ac:dyDescent="0.25">
      <c r="A17" s="293">
        <v>5</v>
      </c>
      <c r="B17" s="167" t="s">
        <v>221</v>
      </c>
      <c r="C17" s="125" t="s">
        <v>219</v>
      </c>
      <c r="D17" s="125" t="s">
        <v>45</v>
      </c>
      <c r="E17" s="193">
        <v>40</v>
      </c>
      <c r="F17" s="24"/>
      <c r="G17" s="128"/>
      <c r="H17" s="168"/>
      <c r="I17" s="128">
        <f t="shared" si="0"/>
        <v>0</v>
      </c>
      <c r="J17" s="128">
        <f t="shared" si="1"/>
        <v>0</v>
      </c>
      <c r="K17" s="128">
        <f t="shared" si="3"/>
        <v>0</v>
      </c>
      <c r="L17" s="294">
        <f t="shared" si="2"/>
        <v>0</v>
      </c>
    </row>
    <row r="18" spans="1:12" ht="62.25" customHeight="1" x14ac:dyDescent="0.25">
      <c r="A18" s="293">
        <v>7</v>
      </c>
      <c r="B18" s="167" t="s">
        <v>222</v>
      </c>
      <c r="C18" s="24" t="s">
        <v>219</v>
      </c>
      <c r="D18" s="125" t="s">
        <v>45</v>
      </c>
      <c r="E18" s="193">
        <v>130</v>
      </c>
      <c r="F18" s="24"/>
      <c r="G18" s="128"/>
      <c r="H18" s="168"/>
      <c r="I18" s="128">
        <f t="shared" si="0"/>
        <v>0</v>
      </c>
      <c r="J18" s="128">
        <f t="shared" si="1"/>
        <v>0</v>
      </c>
      <c r="K18" s="128">
        <f t="shared" si="3"/>
        <v>0</v>
      </c>
      <c r="L18" s="294">
        <f t="shared" si="2"/>
        <v>0</v>
      </c>
    </row>
    <row r="19" spans="1:12" ht="12.75" customHeight="1" x14ac:dyDescent="0.25">
      <c r="A19" s="293">
        <v>8</v>
      </c>
      <c r="B19" s="167" t="s">
        <v>223</v>
      </c>
      <c r="C19" s="24" t="s">
        <v>219</v>
      </c>
      <c r="D19" s="125" t="s">
        <v>45</v>
      </c>
      <c r="E19" s="193">
        <v>60</v>
      </c>
      <c r="F19" s="24"/>
      <c r="G19" s="128"/>
      <c r="H19" s="168"/>
      <c r="I19" s="128">
        <v>0</v>
      </c>
      <c r="J19" s="128">
        <v>0</v>
      </c>
      <c r="K19" s="128">
        <f t="shared" si="3"/>
        <v>0</v>
      </c>
      <c r="L19" s="294">
        <f t="shared" si="2"/>
        <v>0</v>
      </c>
    </row>
    <row r="20" spans="1:12" ht="27" customHeight="1" x14ac:dyDescent="0.25">
      <c r="A20" s="293">
        <v>9</v>
      </c>
      <c r="B20" s="167" t="s">
        <v>224</v>
      </c>
      <c r="C20" s="125" t="s">
        <v>219</v>
      </c>
      <c r="D20" s="125" t="s">
        <v>45</v>
      </c>
      <c r="E20" s="193">
        <v>90</v>
      </c>
      <c r="F20" s="24"/>
      <c r="G20" s="128"/>
      <c r="H20" s="168"/>
      <c r="I20" s="128">
        <f t="shared" ref="I20:I25" si="4">H20*G20</f>
        <v>0</v>
      </c>
      <c r="J20" s="128">
        <f t="shared" ref="J20:J25" si="5">G20*E20</f>
        <v>0</v>
      </c>
      <c r="K20" s="128">
        <f t="shared" si="3"/>
        <v>0</v>
      </c>
      <c r="L20" s="294">
        <f t="shared" si="2"/>
        <v>0</v>
      </c>
    </row>
    <row r="21" spans="1:12" ht="39.75" customHeight="1" x14ac:dyDescent="0.25">
      <c r="A21" s="293">
        <v>10</v>
      </c>
      <c r="B21" s="167" t="s">
        <v>225</v>
      </c>
      <c r="C21" s="125" t="s">
        <v>226</v>
      </c>
      <c r="D21" s="125" t="s">
        <v>45</v>
      </c>
      <c r="E21" s="193">
        <v>100</v>
      </c>
      <c r="F21" s="24"/>
      <c r="G21" s="128"/>
      <c r="H21" s="168"/>
      <c r="I21" s="128">
        <f t="shared" si="4"/>
        <v>0</v>
      </c>
      <c r="J21" s="128">
        <f t="shared" si="5"/>
        <v>0</v>
      </c>
      <c r="K21" s="128">
        <f t="shared" si="3"/>
        <v>0</v>
      </c>
      <c r="L21" s="294">
        <f t="shared" si="2"/>
        <v>0</v>
      </c>
    </row>
    <row r="22" spans="1:12" ht="49.5" customHeight="1" x14ac:dyDescent="0.25">
      <c r="A22" s="293">
        <v>11</v>
      </c>
      <c r="B22" s="167" t="s">
        <v>227</v>
      </c>
      <c r="C22" s="125" t="s">
        <v>219</v>
      </c>
      <c r="D22" s="125" t="s">
        <v>45</v>
      </c>
      <c r="E22" s="193">
        <v>50</v>
      </c>
      <c r="F22" s="24"/>
      <c r="G22" s="128"/>
      <c r="H22" s="168"/>
      <c r="I22" s="128">
        <f t="shared" si="4"/>
        <v>0</v>
      </c>
      <c r="J22" s="128">
        <f t="shared" si="5"/>
        <v>0</v>
      </c>
      <c r="K22" s="128">
        <f t="shared" si="3"/>
        <v>0</v>
      </c>
      <c r="L22" s="294">
        <f t="shared" si="2"/>
        <v>0</v>
      </c>
    </row>
    <row r="23" spans="1:12" ht="21" customHeight="1" x14ac:dyDescent="0.25">
      <c r="A23" s="293">
        <v>12</v>
      </c>
      <c r="B23" s="167" t="s">
        <v>228</v>
      </c>
      <c r="C23" s="125" t="s">
        <v>219</v>
      </c>
      <c r="D23" s="125" t="s">
        <v>45</v>
      </c>
      <c r="E23" s="193">
        <v>50</v>
      </c>
      <c r="F23" s="24"/>
      <c r="G23" s="128"/>
      <c r="H23" s="168"/>
      <c r="I23" s="128">
        <f t="shared" si="4"/>
        <v>0</v>
      </c>
      <c r="J23" s="128">
        <f t="shared" si="5"/>
        <v>0</v>
      </c>
      <c r="K23" s="128">
        <f t="shared" si="3"/>
        <v>0</v>
      </c>
      <c r="L23" s="294">
        <f t="shared" si="2"/>
        <v>0</v>
      </c>
    </row>
    <row r="24" spans="1:12" ht="18.75" customHeight="1" x14ac:dyDescent="0.25">
      <c r="A24" s="293">
        <v>13</v>
      </c>
      <c r="B24" s="167" t="s">
        <v>229</v>
      </c>
      <c r="C24" s="125" t="s">
        <v>219</v>
      </c>
      <c r="D24" s="125" t="s">
        <v>45</v>
      </c>
      <c r="E24" s="193">
        <v>50</v>
      </c>
      <c r="F24" s="24"/>
      <c r="G24" s="128"/>
      <c r="H24" s="168"/>
      <c r="I24" s="128">
        <f t="shared" si="4"/>
        <v>0</v>
      </c>
      <c r="J24" s="128">
        <f t="shared" si="5"/>
        <v>0</v>
      </c>
      <c r="K24" s="128">
        <f t="shared" si="3"/>
        <v>0</v>
      </c>
      <c r="L24" s="294">
        <f t="shared" si="2"/>
        <v>0</v>
      </c>
    </row>
    <row r="25" spans="1:12" ht="19.5" customHeight="1" x14ac:dyDescent="0.25">
      <c r="A25" s="293">
        <v>14</v>
      </c>
      <c r="B25" s="167" t="s">
        <v>230</v>
      </c>
      <c r="C25" s="125" t="s">
        <v>219</v>
      </c>
      <c r="D25" s="125" t="s">
        <v>45</v>
      </c>
      <c r="E25" s="193">
        <v>50</v>
      </c>
      <c r="F25" s="24"/>
      <c r="G25" s="128"/>
      <c r="H25" s="168"/>
      <c r="I25" s="128">
        <f t="shared" si="4"/>
        <v>0</v>
      </c>
      <c r="J25" s="128">
        <f t="shared" si="5"/>
        <v>0</v>
      </c>
      <c r="K25" s="128">
        <f t="shared" si="3"/>
        <v>0</v>
      </c>
      <c r="L25" s="294">
        <f t="shared" si="2"/>
        <v>0</v>
      </c>
    </row>
    <row r="26" spans="1:12" ht="63.75" customHeight="1" x14ac:dyDescent="0.25">
      <c r="A26" s="293">
        <v>15</v>
      </c>
      <c r="B26" s="167" t="s">
        <v>231</v>
      </c>
      <c r="C26" s="125" t="s">
        <v>219</v>
      </c>
      <c r="D26" s="125" t="s">
        <v>45</v>
      </c>
      <c r="E26" s="193">
        <v>120</v>
      </c>
      <c r="F26" s="24"/>
      <c r="G26" s="128"/>
      <c r="H26" s="168"/>
      <c r="I26" s="128">
        <f>H26*G26</f>
        <v>0</v>
      </c>
      <c r="J26" s="128">
        <f>G26*E26</f>
        <v>0</v>
      </c>
      <c r="K26" s="128">
        <f t="shared" si="3"/>
        <v>0</v>
      </c>
      <c r="L26" s="294">
        <f>K26*E26</f>
        <v>0</v>
      </c>
    </row>
    <row r="27" spans="1:12" ht="15.75" customHeight="1" thickBot="1" x14ac:dyDescent="0.3">
      <c r="A27" s="295" t="s">
        <v>28</v>
      </c>
      <c r="B27" s="296"/>
      <c r="C27" s="296"/>
      <c r="D27" s="296"/>
      <c r="E27" s="296"/>
      <c r="F27" s="296"/>
      <c r="G27" s="296"/>
      <c r="H27" s="296"/>
      <c r="I27" s="297"/>
      <c r="J27" s="298">
        <f>SUM(J13:J26)</f>
        <v>0</v>
      </c>
      <c r="K27" s="299"/>
      <c r="L27" s="300">
        <f>SUM(L13:L26)</f>
        <v>0</v>
      </c>
    </row>
    <row r="28" spans="1:12" ht="15.75" customHeight="1" x14ac:dyDescent="0.25"/>
    <row r="29" spans="1:12" ht="15.75" hidden="1" customHeight="1" x14ac:dyDescent="0.25"/>
    <row r="30" spans="1:12" ht="15.75" hidden="1" customHeight="1" x14ac:dyDescent="0.25"/>
    <row r="31" spans="1:12" ht="15.75" hidden="1" customHeight="1" x14ac:dyDescent="0.25"/>
    <row r="32" spans="1:12" ht="15.75" hidden="1" customHeight="1" x14ac:dyDescent="0.25"/>
    <row r="33" spans="1:12" ht="15.75" customHeight="1" x14ac:dyDescent="0.25">
      <c r="B33" s="197" t="s">
        <v>30</v>
      </c>
      <c r="C33" s="214"/>
      <c r="D33" s="214"/>
    </row>
    <row r="34" spans="1:12" ht="15.75" customHeight="1" x14ac:dyDescent="0.25">
      <c r="B34" s="1"/>
    </row>
    <row r="35" spans="1:12" ht="15.75" customHeight="1" thickBot="1" x14ac:dyDescent="0.3">
      <c r="B35" s="194" t="s">
        <v>232</v>
      </c>
    </row>
    <row r="36" spans="1:12" ht="42.75" customHeight="1" x14ac:dyDescent="0.25">
      <c r="A36" s="255" t="s">
        <v>233</v>
      </c>
      <c r="B36" s="256"/>
      <c r="C36" s="257" t="s">
        <v>234</v>
      </c>
      <c r="D36" s="258"/>
      <c r="E36" s="258"/>
      <c r="F36" s="258"/>
      <c r="G36" s="258"/>
      <c r="H36" s="258"/>
      <c r="I36" s="258"/>
      <c r="J36" s="258"/>
      <c r="K36" s="258"/>
      <c r="L36" s="256"/>
    </row>
    <row r="37" spans="1:12" ht="18" customHeight="1" x14ac:dyDescent="0.25">
      <c r="A37" s="253" t="s">
        <v>235</v>
      </c>
      <c r="B37" s="246"/>
      <c r="C37" s="247" t="s">
        <v>236</v>
      </c>
      <c r="D37" s="219"/>
      <c r="E37" s="219"/>
      <c r="F37" s="219"/>
      <c r="G37" s="219"/>
      <c r="H37" s="219"/>
      <c r="I37" s="219"/>
      <c r="J37" s="219"/>
      <c r="K37" s="219"/>
      <c r="L37" s="246"/>
    </row>
    <row r="38" spans="1:12" ht="18" customHeight="1" x14ac:dyDescent="0.25">
      <c r="A38" s="245" t="s">
        <v>237</v>
      </c>
      <c r="B38" s="246"/>
      <c r="C38" s="247" t="s">
        <v>238</v>
      </c>
      <c r="D38" s="219"/>
      <c r="E38" s="219"/>
      <c r="F38" s="219"/>
      <c r="G38" s="219"/>
      <c r="H38" s="219"/>
      <c r="I38" s="219"/>
      <c r="J38" s="219"/>
      <c r="K38" s="219"/>
      <c r="L38" s="246"/>
    </row>
    <row r="39" spans="1:12" ht="18" customHeight="1" x14ac:dyDescent="0.25">
      <c r="A39" s="245" t="s">
        <v>239</v>
      </c>
      <c r="B39" s="246"/>
      <c r="C39" s="247" t="s">
        <v>240</v>
      </c>
      <c r="D39" s="219"/>
      <c r="E39" s="219"/>
      <c r="F39" s="219"/>
      <c r="G39" s="219"/>
      <c r="H39" s="219"/>
      <c r="I39" s="219"/>
      <c r="J39" s="219"/>
      <c r="K39" s="219"/>
      <c r="L39" s="246"/>
    </row>
    <row r="40" spans="1:12" ht="50.25" customHeight="1" x14ac:dyDescent="0.25">
      <c r="A40" s="245" t="s">
        <v>241</v>
      </c>
      <c r="B40" s="246"/>
      <c r="C40" s="247" t="s">
        <v>242</v>
      </c>
      <c r="D40" s="219"/>
      <c r="E40" s="219"/>
      <c r="F40" s="219"/>
      <c r="G40" s="219"/>
      <c r="H40" s="219"/>
      <c r="I40" s="219"/>
      <c r="J40" s="219"/>
      <c r="K40" s="219"/>
      <c r="L40" s="246"/>
    </row>
    <row r="41" spans="1:12" ht="18" customHeight="1" x14ac:dyDescent="0.25">
      <c r="A41" s="245" t="s">
        <v>243</v>
      </c>
      <c r="B41" s="246"/>
      <c r="C41" s="247" t="s">
        <v>244</v>
      </c>
      <c r="D41" s="219"/>
      <c r="E41" s="219"/>
      <c r="F41" s="219"/>
      <c r="G41" s="219"/>
      <c r="H41" s="219"/>
      <c r="I41" s="219"/>
      <c r="J41" s="219"/>
      <c r="K41" s="219"/>
      <c r="L41" s="246"/>
    </row>
    <row r="42" spans="1:12" ht="15.75" customHeight="1" x14ac:dyDescent="0.25">
      <c r="A42" s="245" t="s">
        <v>245</v>
      </c>
      <c r="B42" s="246"/>
      <c r="C42" s="247" t="s">
        <v>246</v>
      </c>
      <c r="D42" s="219"/>
      <c r="E42" s="219"/>
      <c r="F42" s="219"/>
      <c r="G42" s="219"/>
      <c r="H42" s="219"/>
      <c r="I42" s="219"/>
      <c r="J42" s="219"/>
      <c r="K42" s="219"/>
      <c r="L42" s="246"/>
    </row>
    <row r="43" spans="1:12" ht="28.5" customHeight="1" x14ac:dyDescent="0.25">
      <c r="A43" s="245" t="s">
        <v>247</v>
      </c>
      <c r="B43" s="246"/>
      <c r="C43" s="247" t="s">
        <v>248</v>
      </c>
      <c r="D43" s="219"/>
      <c r="E43" s="219"/>
      <c r="F43" s="219"/>
      <c r="G43" s="219"/>
      <c r="H43" s="219"/>
      <c r="I43" s="219"/>
      <c r="J43" s="219"/>
      <c r="K43" s="219"/>
      <c r="L43" s="246"/>
    </row>
    <row r="44" spans="1:12" ht="25.5" customHeight="1" thickBot="1" x14ac:dyDescent="0.3">
      <c r="A44" s="248" t="s">
        <v>249</v>
      </c>
      <c r="B44" s="249"/>
      <c r="C44" s="250" t="s">
        <v>250</v>
      </c>
      <c r="D44" s="251"/>
      <c r="E44" s="251"/>
      <c r="F44" s="251"/>
      <c r="G44" s="251"/>
      <c r="H44" s="251"/>
      <c r="I44" s="251"/>
      <c r="J44" s="251"/>
      <c r="K44" s="251"/>
      <c r="L44" s="249"/>
    </row>
    <row r="45" spans="1:12" ht="15.75" customHeight="1" x14ac:dyDescent="0.25">
      <c r="B45" s="195"/>
      <c r="C45" s="196"/>
    </row>
    <row r="46" spans="1:12" ht="41.25" customHeight="1" x14ac:dyDescent="0.25">
      <c r="A46" s="252" t="s">
        <v>122</v>
      </c>
      <c r="B46" s="219"/>
      <c r="C46" s="219"/>
      <c r="D46" s="219"/>
      <c r="E46" s="219"/>
      <c r="F46" s="219"/>
      <c r="G46" s="219"/>
      <c r="H46" s="219"/>
      <c r="I46" s="219"/>
      <c r="J46" s="219"/>
      <c r="K46" s="219"/>
      <c r="L46" s="219"/>
    </row>
    <row r="47" spans="1:12" ht="15.75" customHeight="1" x14ac:dyDescent="0.25"/>
    <row r="48" spans="1:12" ht="15.75" customHeight="1" x14ac:dyDescent="0.25">
      <c r="A48" s="38" t="s">
        <v>32</v>
      </c>
      <c r="B48" s="39"/>
      <c r="C48" s="39"/>
      <c r="D48" s="39"/>
      <c r="E48" s="39"/>
      <c r="F48" s="1"/>
      <c r="G48" s="218" t="s">
        <v>33</v>
      </c>
      <c r="H48" s="219"/>
      <c r="I48" s="219"/>
      <c r="J48" s="219"/>
      <c r="K48" s="219"/>
    </row>
    <row r="49" spans="1:11" ht="28.5" customHeight="1" x14ac:dyDescent="0.25">
      <c r="A49" s="41" t="s">
        <v>34</v>
      </c>
      <c r="B49" s="41"/>
      <c r="C49" s="41"/>
      <c r="D49" s="41"/>
      <c r="E49" s="41"/>
      <c r="F49" s="1"/>
      <c r="G49" s="220" t="s">
        <v>35</v>
      </c>
      <c r="H49" s="219"/>
      <c r="I49" s="219"/>
      <c r="J49" s="219"/>
      <c r="K49" s="219"/>
    </row>
    <row r="50" spans="1:11" ht="15.75" customHeight="1" x14ac:dyDescent="0.25"/>
    <row r="51" spans="1:11" ht="15.75" customHeight="1" x14ac:dyDescent="0.25"/>
    <row r="52" spans="1:11" ht="15.75" customHeight="1" x14ac:dyDescent="0.25"/>
    <row r="53" spans="1:11" ht="15.75" customHeight="1" x14ac:dyDescent="0.25"/>
    <row r="54" spans="1:11" ht="15.75" customHeight="1" x14ac:dyDescent="0.25"/>
    <row r="55" spans="1:11" ht="15.75" customHeight="1" x14ac:dyDescent="0.25"/>
    <row r="56" spans="1:11" ht="15.75" customHeight="1" x14ac:dyDescent="0.25"/>
    <row r="57" spans="1:11" ht="15.75" customHeight="1" x14ac:dyDescent="0.25"/>
    <row r="58" spans="1:11" ht="15.75" customHeight="1" x14ac:dyDescent="0.25"/>
    <row r="59" spans="1:11" ht="15.75" customHeight="1" x14ac:dyDescent="0.25"/>
    <row r="60" spans="1:11" ht="15.75" customHeight="1" x14ac:dyDescent="0.25"/>
    <row r="61" spans="1:11" ht="15.75" customHeight="1" x14ac:dyDescent="0.25"/>
    <row r="62" spans="1:11" ht="15.75" customHeight="1" x14ac:dyDescent="0.25"/>
    <row r="63" spans="1:11" ht="15.75" customHeight="1" x14ac:dyDescent="0.25"/>
    <row r="64" spans="1: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25">
    <mergeCell ref="A1:B1"/>
    <mergeCell ref="A7:L7"/>
    <mergeCell ref="A10:F10"/>
    <mergeCell ref="A27:I27"/>
    <mergeCell ref="A36:B36"/>
    <mergeCell ref="C36:L36"/>
    <mergeCell ref="A37:B37"/>
    <mergeCell ref="C37:L37"/>
    <mergeCell ref="A38:B38"/>
    <mergeCell ref="C38:L38"/>
    <mergeCell ref="A39:B39"/>
    <mergeCell ref="C39:L39"/>
    <mergeCell ref="A40:B40"/>
    <mergeCell ref="C40:L40"/>
    <mergeCell ref="A41:B41"/>
    <mergeCell ref="C41:L41"/>
    <mergeCell ref="A42:B42"/>
    <mergeCell ref="C42:L42"/>
    <mergeCell ref="G49:K49"/>
    <mergeCell ref="A43:B43"/>
    <mergeCell ref="C43:L43"/>
    <mergeCell ref="A44:B44"/>
    <mergeCell ref="C44:L44"/>
    <mergeCell ref="A46:L46"/>
    <mergeCell ref="G48:K4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workbookViewId="0">
      <selection activeCell="L15" sqref="L15"/>
    </sheetView>
  </sheetViews>
  <sheetFormatPr defaultColWidth="14.42578125" defaultRowHeight="15" x14ac:dyDescent="0.25"/>
  <cols>
    <col min="1" max="1" width="3.7109375" style="134" customWidth="1"/>
    <col min="2" max="2" width="49.42578125" style="134" customWidth="1"/>
    <col min="3" max="3" width="12" style="134" customWidth="1"/>
    <col min="4" max="4" width="10.85546875" style="134" customWidth="1"/>
    <col min="5" max="5" width="4.7109375" style="134" customWidth="1"/>
    <col min="6" max="6" width="11.42578125" style="134" customWidth="1"/>
    <col min="7" max="7" width="13.28515625" style="134" customWidth="1"/>
    <col min="8" max="9" width="8.42578125" style="134" customWidth="1"/>
    <col min="10" max="10" width="10.85546875" style="134" customWidth="1"/>
    <col min="11" max="11" width="11.42578125" style="134" customWidth="1"/>
    <col min="12" max="12" width="8.140625" style="134" customWidth="1"/>
    <col min="13" max="26" width="8" style="134" customWidth="1"/>
    <col min="27" max="16384" width="14.42578125" style="134"/>
  </cols>
  <sheetData>
    <row r="1" spans="1:12" x14ac:dyDescent="0.25">
      <c r="A1" s="232" t="s">
        <v>36</v>
      </c>
      <c r="B1" s="219"/>
      <c r="C1" s="45"/>
      <c r="D1" s="45"/>
      <c r="E1" s="45"/>
      <c r="F1" s="45"/>
      <c r="K1" s="44" t="s">
        <v>0</v>
      </c>
      <c r="L1" s="45"/>
    </row>
    <row r="2" spans="1:12" x14ac:dyDescent="0.25">
      <c r="A2" s="45"/>
      <c r="B2" s="45"/>
      <c r="C2" s="45"/>
      <c r="D2" s="45"/>
      <c r="E2" s="45"/>
      <c r="F2" s="45"/>
      <c r="K2" s="45"/>
      <c r="L2" s="45"/>
    </row>
    <row r="3" spans="1:12" x14ac:dyDescent="0.25">
      <c r="A3" s="45"/>
      <c r="B3" s="45"/>
      <c r="C3" s="45"/>
      <c r="D3" s="45"/>
      <c r="E3" s="45"/>
      <c r="F3" s="45"/>
      <c r="K3" s="45"/>
      <c r="L3" s="45"/>
    </row>
    <row r="4" spans="1:12" x14ac:dyDescent="0.25">
      <c r="A4" s="46" t="s">
        <v>1</v>
      </c>
      <c r="B4" s="46"/>
      <c r="C4" s="46"/>
      <c r="D4" s="46"/>
      <c r="E4" s="46"/>
      <c r="F4" s="46"/>
      <c r="G4" s="46"/>
      <c r="H4" s="46"/>
      <c r="I4" s="46"/>
      <c r="J4" s="46"/>
      <c r="K4" s="46"/>
      <c r="L4" s="46"/>
    </row>
    <row r="5" spans="1:12" x14ac:dyDescent="0.25">
      <c r="A5" s="45" t="s">
        <v>2</v>
      </c>
      <c r="B5" s="46"/>
      <c r="C5" s="46"/>
      <c r="D5" s="46"/>
      <c r="E5" s="46"/>
      <c r="F5" s="46"/>
      <c r="G5" s="46"/>
      <c r="H5" s="46"/>
      <c r="I5" s="46"/>
      <c r="J5" s="46"/>
      <c r="K5" s="46"/>
      <c r="L5" s="46"/>
    </row>
    <row r="6" spans="1:12" x14ac:dyDescent="0.25">
      <c r="A6" s="46"/>
      <c r="B6" s="46"/>
      <c r="C6" s="46"/>
      <c r="D6" s="46"/>
      <c r="E6" s="46"/>
      <c r="F6" s="46"/>
      <c r="G6" s="46"/>
      <c r="H6" s="46"/>
      <c r="I6" s="46"/>
      <c r="J6" s="46"/>
      <c r="K6" s="46"/>
      <c r="L6" s="46"/>
    </row>
    <row r="7" spans="1:12" ht="18" customHeight="1" x14ac:dyDescent="0.25">
      <c r="A7" s="233" t="s">
        <v>3</v>
      </c>
      <c r="B7" s="219"/>
      <c r="C7" s="219"/>
      <c r="D7" s="219"/>
      <c r="E7" s="219"/>
      <c r="F7" s="219"/>
      <c r="G7" s="219"/>
      <c r="H7" s="219"/>
      <c r="I7" s="219"/>
      <c r="J7" s="219"/>
      <c r="K7" s="219"/>
      <c r="L7" s="219"/>
    </row>
    <row r="11" spans="1:12" x14ac:dyDescent="0.25">
      <c r="A11" s="198" t="s">
        <v>251</v>
      </c>
    </row>
    <row r="12" spans="1:12" x14ac:dyDescent="0.25">
      <c r="A12" s="198" t="s">
        <v>252</v>
      </c>
      <c r="B12" s="199"/>
      <c r="C12" s="199"/>
      <c r="D12" s="199"/>
      <c r="E12" s="200"/>
      <c r="F12" s="200"/>
    </row>
    <row r="13" spans="1:12" ht="15.75" customHeight="1" thickBot="1" x14ac:dyDescent="0.3"/>
    <row r="14" spans="1:12" ht="36" customHeight="1" x14ac:dyDescent="0.25">
      <c r="A14" s="205" t="s">
        <v>6</v>
      </c>
      <c r="B14" s="206" t="s">
        <v>7</v>
      </c>
      <c r="C14" s="206" t="s">
        <v>8</v>
      </c>
      <c r="D14" s="207" t="s">
        <v>9</v>
      </c>
      <c r="E14" s="206" t="s">
        <v>10</v>
      </c>
      <c r="F14" s="206" t="s">
        <v>11</v>
      </c>
      <c r="G14" s="206" t="s">
        <v>12</v>
      </c>
      <c r="H14" s="206" t="s">
        <v>125</v>
      </c>
      <c r="I14" s="206" t="s">
        <v>15</v>
      </c>
      <c r="J14" s="206" t="s">
        <v>13</v>
      </c>
      <c r="K14" s="206" t="s">
        <v>16</v>
      </c>
      <c r="L14" s="208" t="s">
        <v>17</v>
      </c>
    </row>
    <row r="15" spans="1:12" ht="51" customHeight="1" thickBot="1" x14ac:dyDescent="0.3">
      <c r="A15" s="209">
        <v>1</v>
      </c>
      <c r="B15" s="201" t="s">
        <v>253</v>
      </c>
      <c r="C15" s="100" t="s">
        <v>254</v>
      </c>
      <c r="D15" s="100" t="s">
        <v>45</v>
      </c>
      <c r="E15" s="202">
        <v>300</v>
      </c>
      <c r="F15" s="101"/>
      <c r="G15" s="203"/>
      <c r="H15" s="204"/>
      <c r="I15" s="203">
        <f>H15*G15</f>
        <v>0</v>
      </c>
      <c r="J15" s="203">
        <f>G15*E15</f>
        <v>0</v>
      </c>
      <c r="K15" s="203">
        <f>I15+G15</f>
        <v>0</v>
      </c>
      <c r="L15" s="210">
        <f>K15*E15</f>
        <v>0</v>
      </c>
    </row>
    <row r="16" spans="1:12" ht="15.75" customHeight="1" thickBot="1" x14ac:dyDescent="0.3">
      <c r="A16" s="259" t="s">
        <v>28</v>
      </c>
      <c r="B16" s="260"/>
      <c r="C16" s="260"/>
      <c r="D16" s="260"/>
      <c r="E16" s="260"/>
      <c r="F16" s="260"/>
      <c r="G16" s="260"/>
      <c r="H16" s="260"/>
      <c r="I16" s="261"/>
      <c r="J16" s="211">
        <f>J15</f>
        <v>0</v>
      </c>
      <c r="K16" s="212" t="s">
        <v>255</v>
      </c>
      <c r="L16" s="213">
        <f>L15</f>
        <v>0</v>
      </c>
    </row>
    <row r="18" spans="1:12" ht="24" customHeight="1" x14ac:dyDescent="0.25">
      <c r="B18" s="240" t="s">
        <v>30</v>
      </c>
      <c r="C18" s="241"/>
    </row>
    <row r="19" spans="1:12" ht="44.25" customHeight="1" x14ac:dyDescent="0.25">
      <c r="A19" s="229" t="s">
        <v>103</v>
      </c>
      <c r="B19" s="219"/>
      <c r="C19" s="219"/>
      <c r="D19" s="219"/>
      <c r="E19" s="219"/>
      <c r="F19" s="219"/>
      <c r="G19" s="219"/>
      <c r="H19" s="219"/>
      <c r="I19" s="219"/>
      <c r="J19" s="219"/>
      <c r="K19" s="219"/>
      <c r="L19" s="219"/>
    </row>
    <row r="20" spans="1:12" ht="24" customHeight="1" x14ac:dyDescent="0.25">
      <c r="B20" s="186"/>
      <c r="C20" s="186"/>
    </row>
    <row r="21" spans="1:12" ht="15.75" customHeight="1" x14ac:dyDescent="0.25"/>
    <row r="22" spans="1:12" ht="15.75" customHeight="1" x14ac:dyDescent="0.25">
      <c r="A22" s="87" t="s">
        <v>32</v>
      </c>
      <c r="B22" s="88"/>
      <c r="C22" s="88"/>
      <c r="D22" s="88"/>
      <c r="E22" s="88"/>
      <c r="F22" s="45"/>
      <c r="G22" s="230" t="s">
        <v>33</v>
      </c>
      <c r="H22" s="219"/>
      <c r="I22" s="219"/>
      <c r="J22" s="219"/>
      <c r="K22" s="219"/>
    </row>
    <row r="23" spans="1:12" ht="25.5" customHeight="1" x14ac:dyDescent="0.25">
      <c r="A23" s="89" t="s">
        <v>34</v>
      </c>
      <c r="B23" s="89"/>
      <c r="C23" s="89"/>
      <c r="D23" s="89"/>
      <c r="E23" s="89"/>
      <c r="F23" s="45"/>
      <c r="G23" s="231" t="s">
        <v>35</v>
      </c>
      <c r="H23" s="219"/>
      <c r="I23" s="219"/>
      <c r="J23" s="219"/>
      <c r="K23" s="219"/>
    </row>
    <row r="24" spans="1:12" ht="15.75" customHeight="1" x14ac:dyDescent="0.25"/>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G23:K23"/>
    <mergeCell ref="A1:B1"/>
    <mergeCell ref="A7:L7"/>
    <mergeCell ref="A16:I16"/>
    <mergeCell ref="B18:C18"/>
    <mergeCell ref="A19:L19"/>
    <mergeCell ref="G22:K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Część nr I</vt:lpstr>
      <vt:lpstr>Część nr II</vt:lpstr>
      <vt:lpstr>Część nr III</vt:lpstr>
      <vt:lpstr>Część nr IV</vt:lpstr>
      <vt:lpstr>Część nr V</vt:lpstr>
      <vt:lpstr>Część nr VI</vt:lpstr>
      <vt:lpstr>Część nr VII</vt:lpstr>
      <vt:lpstr>Część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Kot</dc:creator>
  <cp:lastModifiedBy>Nowe</cp:lastModifiedBy>
  <dcterms:created xsi:type="dcterms:W3CDTF">2014-11-04T10:07:58Z</dcterms:created>
  <dcterms:modified xsi:type="dcterms:W3CDTF">2021-10-26T12:11:46Z</dcterms:modified>
</cp:coreProperties>
</file>